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3820"/>
  <mc:AlternateContent xmlns:mc="http://schemas.openxmlformats.org/markup-compatibility/2006">
    <mc:Choice Requires="x15">
      <x15ac:absPath xmlns:x15ac="http://schemas.microsoft.com/office/spreadsheetml/2010/11/ac" url="https://kngunl-my.sharepoint.com/personal/vandemast_kngu_nl/Documents/Website/Week 43/"/>
    </mc:Choice>
  </mc:AlternateContent>
  <xr:revisionPtr revIDLastSave="0" documentId="8_{3F534252-75E9-413A-A482-02AC67F4D01E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WK-scores" sheetId="10" r:id="rId1"/>
    <sheet name="Individuele scores" sheetId="8" r:id="rId2"/>
    <sheet name="Vergelijk ind vs top10team" sheetId="9" r:id="rId3"/>
    <sheet name="Leeftijden sporters" sheetId="7" r:id="rId4"/>
    <sheet name="WK 2019 mannen" sheetId="1" r:id="rId5"/>
    <sheet name="WK 2018 mannen" sheetId="4" r:id="rId6"/>
    <sheet name="WK 2017 mannen" sheetId="5" r:id="rId7"/>
    <sheet name="WK 2019 vrouwen" sheetId="2" r:id="rId8"/>
    <sheet name="WK 2018 vrouwen" sheetId="3" r:id="rId9"/>
    <sheet name="WK 2017 vrouwen" sheetId="6" r:id="rId10"/>
  </sheets>
  <definedNames>
    <definedName name="_xlnm._FilterDatabase" localSheetId="5" hidden="1">'WK 2018 mannen'!$A$1:$L$25</definedName>
    <definedName name="_xlnm._FilterDatabase" localSheetId="8" hidden="1">'WK 2018 vrouwen'!$A$1:$J$25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0" l="1"/>
  <c r="D9" i="10"/>
  <c r="F8" i="10"/>
  <c r="D8" i="10"/>
  <c r="E5" i="10"/>
  <c r="E4" i="10"/>
  <c r="D9" i="8" l="1"/>
  <c r="D8" i="8"/>
  <c r="F9" i="8"/>
  <c r="B33" i="8" s="1"/>
  <c r="F8" i="8"/>
  <c r="B40" i="8" s="1"/>
  <c r="E5" i="8"/>
  <c r="E4" i="8"/>
  <c r="B18" i="8" l="1"/>
  <c r="C19" i="8"/>
  <c r="C28" i="8"/>
  <c r="C30" i="8"/>
  <c r="C29" i="8"/>
  <c r="C26" i="8"/>
  <c r="C27" i="8"/>
  <c r="B25" i="8"/>
  <c r="C42" i="8"/>
  <c r="C41" i="8"/>
  <c r="C43" i="8"/>
  <c r="C45" i="8"/>
  <c r="C44" i="8"/>
  <c r="C36" i="8"/>
  <c r="C35" i="8"/>
  <c r="C34" i="8"/>
  <c r="C37" i="8"/>
  <c r="C20" i="8"/>
  <c r="C21" i="8"/>
  <c r="C22" i="8"/>
  <c r="E5" i="7"/>
  <c r="E4" i="7"/>
  <c r="J3" i="6" l="1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" i="6"/>
  <c r="J3" i="5"/>
  <c r="J4" i="5"/>
  <c r="J5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" i="5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" i="4"/>
  <c r="K26" i="4" s="1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" i="3"/>
  <c r="K26" i="3" s="1"/>
  <c r="C11" i="7" s="1"/>
  <c r="L26" i="4" l="1"/>
  <c r="C10" i="7" s="1"/>
  <c r="M26" i="4"/>
  <c r="N26" i="4"/>
  <c r="L26" i="5"/>
  <c r="B10" i="7" s="1"/>
  <c r="M26" i="5"/>
  <c r="K26" i="5"/>
  <c r="J26" i="3"/>
  <c r="L26" i="6"/>
  <c r="B11" i="7" s="1"/>
  <c r="K26" i="6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" i="2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" i="1"/>
  <c r="K26" i="1" l="1"/>
  <c r="N26" i="1"/>
  <c r="M26" i="1"/>
  <c r="L26" i="1"/>
  <c r="D10" i="7" s="1"/>
  <c r="E10" i="7" s="1"/>
  <c r="K26" i="2"/>
  <c r="L26" i="2"/>
  <c r="D11" i="7" s="1"/>
  <c r="E11" i="7" s="1"/>
</calcChain>
</file>

<file path=xl/sharedStrings.xml><?xml version="1.0" encoding="utf-8"?>
<sst xmlns="http://schemas.openxmlformats.org/spreadsheetml/2006/main" count="1652" uniqueCount="574">
  <si>
    <t>Year</t>
  </si>
  <si>
    <t>Rank</t>
  </si>
  <si>
    <t>Name</t>
  </si>
  <si>
    <t>Leeftijd</t>
  </si>
  <si>
    <t>Leeftijd 2018</t>
  </si>
  <si>
    <t>Leeftijd 2019</t>
  </si>
  <si>
    <t>leeftijd 2019</t>
  </si>
  <si>
    <t>Geb. jaar</t>
  </si>
  <si>
    <t>year</t>
  </si>
  <si>
    <t>GAO Lei</t>
  </si>
  <si>
    <t>CHN</t>
  </si>
  <si>
    <t>USHAKOV Dmitrii</t>
  </si>
  <si>
    <t>RUS</t>
  </si>
  <si>
    <t>DONG Dong</t>
  </si>
  <si>
    <t>MORANTE Allan</t>
  </si>
  <si>
    <t>FRA</t>
  </si>
  <si>
    <t>AZARIAN Sergei</t>
  </si>
  <si>
    <t>HANCHAROU Uladzislau</t>
  </si>
  <si>
    <t>BLR</t>
  </si>
  <si>
    <t>RABTSAU Aleh</t>
  </si>
  <si>
    <t>ITO Masaki</t>
  </si>
  <si>
    <t>JPN</t>
  </si>
  <si>
    <t>-</t>
  </si>
  <si>
    <t>TU Xiao</t>
  </si>
  <si>
    <t>KISHI Daiki</t>
  </si>
  <si>
    <t>MUNETOMO Ginga</t>
  </si>
  <si>
    <t>BABAYAN Amiran</t>
  </si>
  <si>
    <t>UZB</t>
  </si>
  <si>
    <t>MUSSABAYEV Danil</t>
  </si>
  <si>
    <t>KAZ</t>
  </si>
  <si>
    <t>RUTHERFORD Blake</t>
  </si>
  <si>
    <t>AUS</t>
  </si>
  <si>
    <t>ALIYEV Pirmammad</t>
  </si>
  <si>
    <t>GANCHINHO Diogo</t>
  </si>
  <si>
    <t>POR</t>
  </si>
  <si>
    <t>FERREIRA Pedro</t>
  </si>
  <si>
    <t>ABREU Diogo</t>
  </si>
  <si>
    <t>SHOSTAK Aliaksei</t>
  </si>
  <si>
    <t>USA</t>
  </si>
  <si>
    <t>SCHMIDT Dylan</t>
  </si>
  <si>
    <t>NZL</t>
  </si>
  <si>
    <t>ZHUK Artsiom</t>
  </si>
  <si>
    <t>BAILEY Nathan</t>
  </si>
  <si>
    <t>GBR</t>
  </si>
  <si>
    <t>MARTINY Sebastien</t>
  </si>
  <si>
    <t>STRONG Luke</t>
  </si>
  <si>
    <t>SAKAI Ryosuke</t>
  </si>
  <si>
    <t>ILYINYKH Mikita</t>
  </si>
  <si>
    <t>DOOLEY Logan</t>
  </si>
  <si>
    <t>CANNONE Flavio</t>
  </si>
  <si>
    <t>ITA</t>
  </si>
  <si>
    <t>GAUDRY Blake</t>
  </si>
  <si>
    <t>PIUNOV Oleg</t>
  </si>
  <si>
    <t>AZE</t>
  </si>
  <si>
    <t>SONN Kyrylo</t>
  </si>
  <si>
    <t>GER</t>
  </si>
  <si>
    <t>PROSTOROV Mykola</t>
  </si>
  <si>
    <t>UKR</t>
  </si>
  <si>
    <t>SWADLING Shaun</t>
  </si>
  <si>
    <t>SOEHN Keegan</t>
  </si>
  <si>
    <t>CAN</t>
  </si>
  <si>
    <t>KOSHKADZE Tengizi</t>
  </si>
  <si>
    <t>GEO</t>
  </si>
  <si>
    <t>SOBAKAR Dmytro</t>
  </si>
  <si>
    <t>USMONOV Samirbek</t>
  </si>
  <si>
    <t>LENOIR Loic</t>
  </si>
  <si>
    <t>BEL</t>
  </si>
  <si>
    <t>MARTIN Jorge</t>
  </si>
  <si>
    <t>ESP</t>
  </si>
  <si>
    <t>ALOI Dario</t>
  </si>
  <si>
    <t>GRAPSAS Konstantinos</t>
  </si>
  <si>
    <t>GRE</t>
  </si>
  <si>
    <t>CEBALLOS Esaul</t>
  </si>
  <si>
    <t>MEX</t>
  </si>
  <si>
    <t>PONCE Jaime</t>
  </si>
  <si>
    <t>KJAER Benjamin</t>
  </si>
  <si>
    <t>DEN</t>
  </si>
  <si>
    <t>ADORNO Lucas</t>
  </si>
  <si>
    <t>ARG</t>
  </si>
  <si>
    <t>SMITH Oscar</t>
  </si>
  <si>
    <t>SWE</t>
  </si>
  <si>
    <t>TUSSUPOV Daniyar</t>
  </si>
  <si>
    <t>DAVYDENKO Anton</t>
  </si>
  <si>
    <t>TORRAS Marc</t>
  </si>
  <si>
    <t>JAWORSKI Lukasz</t>
  </si>
  <si>
    <t>POL</t>
  </si>
  <si>
    <t>ROWLEY Isaac</t>
  </si>
  <si>
    <t>TEMIRGALIYEV Yerkebulan</t>
  </si>
  <si>
    <t>LACHAVANNE Sebastien</t>
  </si>
  <si>
    <t>SUI</t>
  </si>
  <si>
    <t>KOUTAVAS Apostolos</t>
  </si>
  <si>
    <t>ANDRADE Rafael</t>
  </si>
  <si>
    <t>BRA</t>
  </si>
  <si>
    <t>SUELT Adam</t>
  </si>
  <si>
    <t>CZE</t>
  </si>
  <si>
    <t>SAVVIDIS Nikolaos</t>
  </si>
  <si>
    <t>BYEDYEVKIN Dmytro</t>
  </si>
  <si>
    <t>LOZANO Amado</t>
  </si>
  <si>
    <t>LORIA Luis</t>
  </si>
  <si>
    <t>CHEUNG Lucas</t>
  </si>
  <si>
    <t>SHERIF Seif</t>
  </si>
  <si>
    <t>EGY</t>
  </si>
  <si>
    <t>HASSAN Mohab</t>
  </si>
  <si>
    <t>GOUZOU Pierre</t>
  </si>
  <si>
    <t>GEENS Joris</t>
  </si>
  <si>
    <t>GRAPSAS Marios</t>
  </si>
  <si>
    <t>NORDFORS Jonas</t>
  </si>
  <si>
    <t>FAROUX Josuah</t>
  </si>
  <si>
    <t>AQUINO Bernardo</t>
  </si>
  <si>
    <t>CURY Federico</t>
  </si>
  <si>
    <t>YUDIN Andrey</t>
  </si>
  <si>
    <t>AABERG Maans</t>
  </si>
  <si>
    <t>SANTOS Ricardo</t>
  </si>
  <si>
    <t>CLARKE Dominic</t>
  </si>
  <si>
    <t>GRISHUNIN Ilya</t>
  </si>
  <si>
    <t>XIAO Jinyu</t>
  </si>
  <si>
    <t>ZAKRZEWSKI Artur</t>
  </si>
  <si>
    <t>MELNIK Mikhail</t>
  </si>
  <si>
    <t>PROGIN Simon</t>
  </si>
  <si>
    <t>AGHAMIROV Ruslan</t>
  </si>
  <si>
    <t>LUCIANI Stefano</t>
  </si>
  <si>
    <t>VEGA David</t>
  </si>
  <si>
    <t>GLUCKSTEIN Jeffrey</t>
  </si>
  <si>
    <t>OLIMJONOV Mokhirbek</t>
  </si>
  <si>
    <t>CHAVEZ Ivan</t>
  </si>
  <si>
    <t>PALA Carlos Ramirez</t>
  </si>
  <si>
    <t>Final</t>
  </si>
  <si>
    <t>Semi-Final</t>
  </si>
  <si>
    <t>Prelims</t>
  </si>
  <si>
    <t>Fed</t>
  </si>
  <si>
    <t>PIATRENIA Tatsiana</t>
  </si>
  <si>
    <t>KISHI Ayano</t>
  </si>
  <si>
    <t>METHOT Sophiane</t>
  </si>
  <si>
    <t>LABROUSSE Lea</t>
  </si>
  <si>
    <t>MAKHARYNSKAYA Maryia</t>
  </si>
  <si>
    <t>ZHONG Xingping</t>
  </si>
  <si>
    <t>JURBERT Marine</t>
  </si>
  <si>
    <t>ZHU Xueying</t>
  </si>
  <si>
    <t>MORI Hikaru</t>
  </si>
  <si>
    <t>GALLAGHER Laura</t>
  </si>
  <si>
    <t>RENTE Ana</t>
  </si>
  <si>
    <t>SONGHURST Isabelle</t>
  </si>
  <si>
    <t>PIONTEK Hally</t>
  </si>
  <si>
    <t>KHATSIAN Anhelina</t>
  </si>
  <si>
    <t>TAKAGI Yumi</t>
  </si>
  <si>
    <t>SMITH Samantha</t>
  </si>
  <si>
    <t>MAKSHTAROVA Sviatlana</t>
  </si>
  <si>
    <t>KORNETSKAYA Anna</t>
  </si>
  <si>
    <t>MARTINS Beatriz</t>
  </si>
  <si>
    <t>DRISCOLL Katherine</t>
  </si>
  <si>
    <t>LIU Lingling</t>
  </si>
  <si>
    <t>KIERATH Eva</t>
  </si>
  <si>
    <t>MALKOVA Svitlana</t>
  </si>
  <si>
    <t>AHSINGER Nicole</t>
  </si>
  <si>
    <t>NAKURA Saori</t>
  </si>
  <si>
    <t>KASAPOGLOU Lila</t>
  </si>
  <si>
    <t>STEVENS Jessica</t>
  </si>
  <si>
    <t>LIMA Daienne</t>
  </si>
  <si>
    <t>WATTS Abbie</t>
  </si>
  <si>
    <t>NAVARRO LOZA Dafne</t>
  </si>
  <si>
    <t>ARTHUR Claire</t>
  </si>
  <si>
    <t>WARD Kira</t>
  </si>
  <si>
    <t>MILETTE Sarah</t>
  </si>
  <si>
    <t>TUVAKBAIEVA Diana</t>
  </si>
  <si>
    <t>KENNEDY Alexa</t>
  </si>
  <si>
    <t>SCHMIDT Rachel</t>
  </si>
  <si>
    <t>CARVALHO Mariana</t>
  </si>
  <si>
    <t>GOMES Alice</t>
  </si>
  <si>
    <t>FRYDRYCHOVA Zita</t>
  </si>
  <si>
    <t>WEBSTER Cheyenne Sarah</t>
  </si>
  <si>
    <t>KLIUCHNYK Diana</t>
  </si>
  <si>
    <t>ZEMLIANAIA Veronika</t>
  </si>
  <si>
    <t>GOGASHVILI Nana</t>
  </si>
  <si>
    <t>WIEBERING Pascaline</t>
  </si>
  <si>
    <t>NED</t>
  </si>
  <si>
    <t>SAMPAIO Lorrane</t>
  </si>
  <si>
    <t>FLORES Melissa</t>
  </si>
  <si>
    <t>COLOMBO Mara</t>
  </si>
  <si>
    <t>SAIOTE Silvia</t>
  </si>
  <si>
    <t>SJOEBERG Lina</t>
  </si>
  <si>
    <t>BLEKKINK Carlijn</t>
  </si>
  <si>
    <t>PODESTA Delfina</t>
  </si>
  <si>
    <t>GALLI Marianela</t>
  </si>
  <si>
    <t>GHONEM Noureen</t>
  </si>
  <si>
    <t>ZHU Shouli</t>
  </si>
  <si>
    <t>IDRISS Zahra</t>
  </si>
  <si>
    <t>GOMES Camilla</t>
  </si>
  <si>
    <t>PAVLOVA Yana</t>
  </si>
  <si>
    <t>Semi-final</t>
  </si>
  <si>
    <t>Mannen</t>
  </si>
  <si>
    <t>Vrouwen</t>
  </si>
  <si>
    <t>WK 2017</t>
  </si>
  <si>
    <t>WK 2018</t>
  </si>
  <si>
    <t>WK 2019</t>
  </si>
  <si>
    <t>Gemiddeld</t>
  </si>
  <si>
    <t>oudste</t>
  </si>
  <si>
    <t>Aantal 25+</t>
  </si>
  <si>
    <t>25+</t>
  </si>
  <si>
    <t>30+</t>
  </si>
  <si>
    <t>max</t>
  </si>
  <si>
    <t>max leeftijd</t>
  </si>
  <si>
    <t>gem.</t>
  </si>
  <si>
    <t>Top 10</t>
  </si>
  <si>
    <t>Top 8</t>
  </si>
  <si>
    <t>Gem. ind. score top8 team</t>
  </si>
  <si>
    <t>Gem. ind. score top10 team</t>
  </si>
  <si>
    <t>Een team bestaat uit minimaal 3 en maximaal 4 heren of vrouwen bij een WK</t>
  </si>
  <si>
    <t>De beste 3 scores per onderdeel (verplichte of keuze oefening) tellen mee voor een teamscore</t>
  </si>
  <si>
    <t>Ambitie in 2023 is top 10 positie bij heren en vrouwen team</t>
  </si>
  <si>
    <t>Ambitie in 2027 is top 8 positie bij heren en vrouwen team</t>
  </si>
  <si>
    <t>Gemiddelde teamscores WK</t>
  </si>
  <si>
    <t>Een 1/2 finale is de top 24. Er wordt gewerkt met een geschoonde lijst (max. 3 sporters per land gaan door naar de halve finale)</t>
  </si>
  <si>
    <t>WK top 24</t>
  </si>
  <si>
    <t>Teamsscores WK 2019</t>
  </si>
  <si>
    <t>Jackie</t>
  </si>
  <si>
    <t>Niamh</t>
  </si>
  <si>
    <t>Romana</t>
  </si>
  <si>
    <t>Romee</t>
  </si>
  <si>
    <t>Jordy</t>
  </si>
  <si>
    <t>Joep</t>
  </si>
  <si>
    <t>Luuk</t>
  </si>
  <si>
    <t>Milco</t>
  </si>
  <si>
    <t>Score</t>
  </si>
  <si>
    <t>Scores WK en NL-sporters</t>
  </si>
  <si>
    <t>Leeftijden WK</t>
  </si>
  <si>
    <t>Oudste sporter WK</t>
  </si>
  <si>
    <t>Leeftijden sporters WK</t>
  </si>
  <si>
    <t>WK ind. Top 10 team score</t>
  </si>
  <si>
    <t>WK ind. Top 8 team score</t>
  </si>
  <si>
    <t>Verschil top 10 vs sporter</t>
  </si>
  <si>
    <t>Inidividuele voorrondescores top 10 team dames</t>
  </si>
  <si>
    <t>Individuele voorrondescore  top 10 team heren</t>
  </si>
  <si>
    <t>Individuele voorrondescores top 8 team dames</t>
  </si>
  <si>
    <t>Individuele voorrondescore  top 8 team heren</t>
  </si>
  <si>
    <t>Roel</t>
  </si>
  <si>
    <t>Verschil top 8 vs sporter</t>
  </si>
  <si>
    <t>Heren</t>
  </si>
  <si>
    <t>Dames</t>
  </si>
  <si>
    <t>WK-scores</t>
  </si>
  <si>
    <t>WK 2019 teamresultaten</t>
  </si>
  <si>
    <t>Gemiddelde individuele score is berekend door het teamresultaat te delen door 3 (de drie beste scores tellen namelijk mee)</t>
  </si>
  <si>
    <t>Rank  Name</t>
  </si>
  <si>
    <t>NOC Code</t>
  </si>
  <si>
    <t>D Score</t>
  </si>
  <si>
    <t>E Score</t>
  </si>
  <si>
    <t>T Score</t>
  </si>
  <si>
    <t>H          Pen. Score</t>
  </si>
  <si>
    <t>Total</t>
  </si>
  <si>
    <t>1</t>
  </si>
  <si>
    <t>14.400</t>
  </si>
  <si>
    <t>17.100</t>
  </si>
  <si>
    <t>15.875</t>
  </si>
  <si>
    <t>9.600</t>
  </si>
  <si>
    <t>56.975 Q</t>
  </si>
  <si>
    <t>2</t>
  </si>
  <si>
    <t>MACLENNAN Rosannagh</t>
  </si>
  <si>
    <t>15.000</t>
  </si>
  <si>
    <t>16.500</t>
  </si>
  <si>
    <t>15.665</t>
  </si>
  <si>
    <t>9.500</t>
  </si>
  <si>
    <t>56.665 Q</t>
  </si>
  <si>
    <t>3</t>
  </si>
  <si>
    <t>16.100</t>
  </si>
  <si>
    <t>15.950</t>
  </si>
  <si>
    <t>9.100</t>
  </si>
  <si>
    <t>56.150 Q</t>
  </si>
  <si>
    <t>4</t>
  </si>
  <si>
    <t>16.300</t>
  </si>
  <si>
    <t>15.700</t>
  </si>
  <si>
    <t>9.400</t>
  </si>
  <si>
    <t>55.800 Q</t>
  </si>
  <si>
    <t>5</t>
  </si>
  <si>
    <t>13.600</t>
  </si>
  <si>
    <t>16.400</t>
  </si>
  <si>
    <t>15.615</t>
  </si>
  <si>
    <t>10.000</t>
  </si>
  <si>
    <t>55.615 Q</t>
  </si>
  <si>
    <t>6</t>
  </si>
  <si>
    <t>15.720</t>
  </si>
  <si>
    <t>9.300</t>
  </si>
  <si>
    <t>55.520 Q</t>
  </si>
  <si>
    <t>7</t>
  </si>
  <si>
    <t>14.600</t>
  </si>
  <si>
    <t>15.300</t>
  </si>
  <si>
    <t>15.415</t>
  </si>
  <si>
    <t>9.200</t>
  </si>
  <si>
    <t>54.515 Q</t>
  </si>
  <si>
    <t>8</t>
  </si>
  <si>
    <t>UYAMA Megu</t>
  </si>
  <si>
    <t>15.360</t>
  </si>
  <si>
    <t>54.460 Q</t>
  </si>
  <si>
    <t>9</t>
  </si>
  <si>
    <t>PAGE Bryony</t>
  </si>
  <si>
    <t>15.600</t>
  </si>
  <si>
    <t>15.375</t>
  </si>
  <si>
    <t>9.000</t>
  </si>
  <si>
    <t>54.375 R1</t>
  </si>
  <si>
    <t>10</t>
  </si>
  <si>
    <t>ADAM Leonie</t>
  </si>
  <si>
    <t>13.100</t>
  </si>
  <si>
    <t>16.010</t>
  </si>
  <si>
    <t>8.900</t>
  </si>
  <si>
    <t>54.310 R2</t>
  </si>
  <si>
    <t>11</t>
  </si>
  <si>
    <t>14.200</t>
  </si>
  <si>
    <t>15.100</t>
  </si>
  <si>
    <t>15.315</t>
  </si>
  <si>
    <t>54.115</t>
  </si>
  <si>
    <t>12</t>
  </si>
  <si>
    <t>HANCHAROVA Hanna</t>
  </si>
  <si>
    <t>15.900</t>
  </si>
  <si>
    <t>15.565</t>
  </si>
  <si>
    <t>54.065</t>
  </si>
  <si>
    <t>13</t>
  </si>
  <si>
    <t>DAVIDSON Madaline</t>
  </si>
  <si>
    <t>13.700</t>
  </si>
  <si>
    <t>15.500</t>
  </si>
  <si>
    <t>15.180</t>
  </si>
  <si>
    <t>53.980</t>
  </si>
  <si>
    <t>14</t>
  </si>
  <si>
    <t>14.000</t>
  </si>
  <si>
    <t>15.460</t>
  </si>
  <si>
    <t>53.860</t>
  </si>
  <si>
    <t>15</t>
  </si>
  <si>
    <t>13.000</t>
  </si>
  <si>
    <t>15.800</t>
  </si>
  <si>
    <t>15.630</t>
  </si>
  <si>
    <t>53.630</t>
  </si>
  <si>
    <t>16</t>
  </si>
  <si>
    <t>15.125</t>
  </si>
  <si>
    <t>53.525</t>
  </si>
  <si>
    <t>17</t>
  </si>
  <si>
    <t>BAHAMOLAVA Valiantsina</t>
  </si>
  <si>
    <t>15.485</t>
  </si>
  <si>
    <t>53.185</t>
  </si>
  <si>
    <t>18</t>
  </si>
  <si>
    <t>13.500</t>
  </si>
  <si>
    <t>15.605</t>
  </si>
  <si>
    <t>53.105</t>
  </si>
  <si>
    <t>19</t>
  </si>
  <si>
    <t>13.900</t>
  </si>
  <si>
    <t>14.900</t>
  </si>
  <si>
    <t>14.855</t>
  </si>
  <si>
    <t>52.955</t>
  </si>
  <si>
    <t>20</t>
  </si>
  <si>
    <t>KUZNETCOVA Alina</t>
  </si>
  <si>
    <t>12.700</t>
  </si>
  <si>
    <t>16.000</t>
  </si>
  <si>
    <t>15.030</t>
  </si>
  <si>
    <t>52.930</t>
  </si>
  <si>
    <t>21</t>
  </si>
  <si>
    <t>12.400</t>
  </si>
  <si>
    <t>15.185</t>
  </si>
  <si>
    <t>52.285</t>
  </si>
  <si>
    <t>22</t>
  </si>
  <si>
    <t>14.595</t>
  </si>
  <si>
    <t>52.195</t>
  </si>
  <si>
    <t>23</t>
  </si>
  <si>
    <t>SAINZ Cristina</t>
  </si>
  <si>
    <t>11.200</t>
  </si>
  <si>
    <t>14.810</t>
  </si>
  <si>
    <t>51.210</t>
  </si>
  <si>
    <t>24</t>
  </si>
  <si>
    <t>KOCHESOK Susana</t>
  </si>
  <si>
    <t>4.900</t>
  </si>
  <si>
    <t>4.100</t>
  </si>
  <si>
    <t>4.795</t>
  </si>
  <si>
    <t>2.700</t>
  </si>
  <si>
    <t>16.495</t>
  </si>
  <si>
    <t>H Score</t>
  </si>
  <si>
    <t>Pen.                                            Total</t>
  </si>
  <si>
    <t>HUANG Yanfei</t>
  </si>
  <si>
    <t>14.800</t>
  </si>
  <si>
    <t>16.120</t>
  </si>
  <si>
    <t>56.820 Q</t>
  </si>
  <si>
    <t>15.990</t>
  </si>
  <si>
    <t>56.290 Q</t>
  </si>
  <si>
    <t>15.340</t>
  </si>
  <si>
    <t>55.340 Q</t>
  </si>
  <si>
    <t>15.230</t>
  </si>
  <si>
    <t>54.930 Q</t>
  </si>
  <si>
    <t>54.865 Q</t>
  </si>
  <si>
    <t>DOIHATA Chisato</t>
  </si>
  <si>
    <t>15.390</t>
  </si>
  <si>
    <t>54.590 Q</t>
  </si>
  <si>
    <t>LEBEDEVA Iana</t>
  </si>
  <si>
    <t>15.515</t>
  </si>
  <si>
    <t>54.215 Q</t>
  </si>
  <si>
    <t>15.190</t>
  </si>
  <si>
    <t>-0.200</t>
  </si>
  <si>
    <t>54.190 Q</t>
  </si>
  <si>
    <t>SATAKE Reina</t>
  </si>
  <si>
    <t>14.300</t>
  </si>
  <si>
    <t>15.200</t>
  </si>
  <si>
    <t>14.880</t>
  </si>
  <si>
    <t>13.800</t>
  </si>
  <si>
    <t>15.330</t>
  </si>
  <si>
    <t>53.730 R1</t>
  </si>
  <si>
    <t>GOLOVINA Luba</t>
  </si>
  <si>
    <t>15.675</t>
  </si>
  <si>
    <t>53.675 R2</t>
  </si>
  <si>
    <t>ROMERO ROSARIO Noemi</t>
  </si>
  <si>
    <t>15.130</t>
  </si>
  <si>
    <t>53.130</t>
  </si>
  <si>
    <t>KYIKO Maryna</t>
  </si>
  <si>
    <t>14.500</t>
  </si>
  <si>
    <t>15.325</t>
  </si>
  <si>
    <t>52.725</t>
  </si>
  <si>
    <t>14.700</t>
  </si>
  <si>
    <t>14.775</t>
  </si>
  <si>
    <t>52.675</t>
  </si>
  <si>
    <t>15.165</t>
  </si>
  <si>
    <t>52.465</t>
  </si>
  <si>
    <t>NAVARRO LOZA Dafne Carolina</t>
  </si>
  <si>
    <t>14.750</t>
  </si>
  <si>
    <t>52.350</t>
  </si>
  <si>
    <t>13.300</t>
  </si>
  <si>
    <t>15.095</t>
  </si>
  <si>
    <t>51.595</t>
  </si>
  <si>
    <t>13.400</t>
  </si>
  <si>
    <t>15.380</t>
  </si>
  <si>
    <t>51.280</t>
  </si>
  <si>
    <t>LI Dan</t>
  </si>
  <si>
    <t>12.800</t>
  </si>
  <si>
    <t>14.330</t>
  </si>
  <si>
    <t>8.200</t>
  </si>
  <si>
    <t>49.030</t>
  </si>
  <si>
    <t>BELIANKINA Vera</t>
  </si>
  <si>
    <t>7.400</t>
  </si>
  <si>
    <t>8.300</t>
  </si>
  <si>
    <t>9.245</t>
  </si>
  <si>
    <t>5.800</t>
  </si>
  <si>
    <t>30.745</t>
  </si>
  <si>
    <t>7.500</t>
  </si>
  <si>
    <t>7.600</t>
  </si>
  <si>
    <t>7.985</t>
  </si>
  <si>
    <t>4.500</t>
  </si>
  <si>
    <t>27.585</t>
  </si>
  <si>
    <t>6.100</t>
  </si>
  <si>
    <t>7.580</t>
  </si>
  <si>
    <t>4.300</t>
  </si>
  <si>
    <t>25.580</t>
  </si>
  <si>
    <t>3.200</t>
  </si>
  <si>
    <t>3.400</t>
  </si>
  <si>
    <t>3.435</t>
  </si>
  <si>
    <t>2.000</t>
  </si>
  <si>
    <t>12.035</t>
  </si>
  <si>
    <t>PICKERING Jessica</t>
  </si>
  <si>
    <t>3.300</t>
  </si>
  <si>
    <t>3.000</t>
  </si>
  <si>
    <t>3.285</t>
  </si>
  <si>
    <t>1.600</t>
  </si>
  <si>
    <t>10.985</t>
  </si>
  <si>
    <t>Pen.</t>
  </si>
  <si>
    <t>17.500</t>
  </si>
  <si>
    <t>18.095</t>
  </si>
  <si>
    <t>61.495 Q</t>
  </si>
  <si>
    <t>17.605</t>
  </si>
  <si>
    <t>60.705 Q</t>
  </si>
  <si>
    <t>17.300</t>
  </si>
  <si>
    <t>16.600</t>
  </si>
  <si>
    <t>17.065</t>
  </si>
  <si>
    <t>60.065 Q</t>
  </si>
  <si>
    <t>18.200</t>
  </si>
  <si>
    <t>17.195</t>
  </si>
  <si>
    <t>59.995 Q</t>
  </si>
  <si>
    <t>16.900</t>
  </si>
  <si>
    <t>18.015</t>
  </si>
  <si>
    <t>9.700</t>
  </si>
  <si>
    <t>59.715 Q</t>
  </si>
  <si>
    <t>17.205</t>
  </si>
  <si>
    <t>9.900</t>
  </si>
  <si>
    <t>59.705 Q</t>
  </si>
  <si>
    <t>17.420</t>
  </si>
  <si>
    <t>59.620 Q</t>
  </si>
  <si>
    <t>16.650</t>
  </si>
  <si>
    <t>59.550</t>
  </si>
  <si>
    <t>LITVINOVICH Ivan</t>
  </si>
  <si>
    <t>16.200</t>
  </si>
  <si>
    <t>17.570</t>
  </si>
  <si>
    <t>59.470 Q</t>
  </si>
  <si>
    <t>17.530</t>
  </si>
  <si>
    <t>59.430 R1</t>
  </si>
  <si>
    <t>16.605</t>
  </si>
  <si>
    <t>59.205</t>
  </si>
  <si>
    <t>SOTOMURA Tetsuya</t>
  </si>
  <si>
    <t>16.750</t>
  </si>
  <si>
    <t>58.950 R2</t>
  </si>
  <si>
    <t>17.335</t>
  </si>
  <si>
    <t>58.935</t>
  </si>
  <si>
    <t>16.995</t>
  </si>
  <si>
    <t>58.795</t>
  </si>
  <si>
    <t>16.915</t>
  </si>
  <si>
    <t>58.515</t>
  </si>
  <si>
    <t>17.220</t>
  </si>
  <si>
    <t>8.800</t>
  </si>
  <si>
    <t>58.120</t>
  </si>
  <si>
    <t>16.410</t>
  </si>
  <si>
    <t>57.410</t>
  </si>
  <si>
    <t>15.400</t>
  </si>
  <si>
    <t>17.175</t>
  </si>
  <si>
    <t>57.375</t>
  </si>
  <si>
    <t>16.585</t>
  </si>
  <si>
    <t>56.685</t>
  </si>
  <si>
    <t>VOGEL Fabian</t>
  </si>
  <si>
    <t>16.475</t>
  </si>
  <si>
    <t>55.775</t>
  </si>
  <si>
    <t>UEYAMA Yasuhiro</t>
  </si>
  <si>
    <t>8.760</t>
  </si>
  <si>
    <t>4.400</t>
  </si>
  <si>
    <t>29.860</t>
  </si>
  <si>
    <t>8.400</t>
  </si>
  <si>
    <t>8.550</t>
  </si>
  <si>
    <t>28.850</t>
  </si>
  <si>
    <t>PFLEIDERER Matthias</t>
  </si>
  <si>
    <t>3.800</t>
  </si>
  <si>
    <t>2.800</t>
  </si>
  <si>
    <t>3.665</t>
  </si>
  <si>
    <t>1.800</t>
  </si>
  <si>
    <t>12.065</t>
  </si>
  <si>
    <t>2.200</t>
  </si>
  <si>
    <t>1.400</t>
  </si>
  <si>
    <t>1.805</t>
  </si>
  <si>
    <t>0.900</t>
  </si>
  <si>
    <t>6.305</t>
  </si>
  <si>
    <t>17.760</t>
  </si>
  <si>
    <t>61.460 Q</t>
  </si>
  <si>
    <t>17.700</t>
  </si>
  <si>
    <t>60.300 Q</t>
  </si>
  <si>
    <t>16.795</t>
  </si>
  <si>
    <t>60.295 Q</t>
  </si>
  <si>
    <t>17.090</t>
  </si>
  <si>
    <t>9.800</t>
  </si>
  <si>
    <t>60.190 Q</t>
  </si>
  <si>
    <t>16.845</t>
  </si>
  <si>
    <t>59.845</t>
  </si>
  <si>
    <t>16.735</t>
  </si>
  <si>
    <t>59.835 Q</t>
  </si>
  <si>
    <t>17.415</t>
  </si>
  <si>
    <t>59.215 Q</t>
  </si>
  <si>
    <t>17.080</t>
  </si>
  <si>
    <t>59.180 Q</t>
  </si>
  <si>
    <t>UNNO Hiroto</t>
  </si>
  <si>
    <t>59.100 Q</t>
  </si>
  <si>
    <t>17.225</t>
  </si>
  <si>
    <t>59.025 R1</t>
  </si>
  <si>
    <t>16.870</t>
  </si>
  <si>
    <t>58.970 R2</t>
  </si>
  <si>
    <t>16.755</t>
  </si>
  <si>
    <t>58.555</t>
  </si>
  <si>
    <t>8.700</t>
  </si>
  <si>
    <t>58.455</t>
  </si>
  <si>
    <t>16.745</t>
  </si>
  <si>
    <t>58.445</t>
  </si>
  <si>
    <t>17.155</t>
  </si>
  <si>
    <t>58.255</t>
  </si>
  <si>
    <t>58.175</t>
  </si>
  <si>
    <t>17.290</t>
  </si>
  <si>
    <t>57.990</t>
  </si>
  <si>
    <t>17.130</t>
  </si>
  <si>
    <t>57.830</t>
  </si>
  <si>
    <t>16.550</t>
  </si>
  <si>
    <t>57.250</t>
  </si>
  <si>
    <t>16.280</t>
  </si>
  <si>
    <t>57.080</t>
  </si>
  <si>
    <t>56.700</t>
  </si>
  <si>
    <t>STAMP Andrew</t>
  </si>
  <si>
    <t>15.920</t>
  </si>
  <si>
    <t>56.220</t>
  </si>
  <si>
    <t>1.840</t>
  </si>
  <si>
    <t>1.000</t>
  </si>
  <si>
    <t>6.640</t>
  </si>
  <si>
    <t>1.870</t>
  </si>
  <si>
    <t>6.470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</si>
</sst>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1"/>
      <color rgb="FF000000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000000"/>
      <name val="Century Gothic"/>
      <family val="2"/>
    </font>
    <font>
      <sz val="11"/>
      <color rgb="FF000000"/>
      <name val="Century Gothic"/>
      <family val="2"/>
    </font>
    <font>
      <b/>
      <sz val="11"/>
      <color theme="1"/>
      <name val="Century Gothic"/>
      <family val="2"/>
    </font>
    <font>
      <b/>
      <sz val="11"/>
      <color rgb="FFFF0000"/>
      <name val="Century Gothic"/>
      <family val="2"/>
    </font>
    <font>
      <b/>
      <sz val="11"/>
      <color theme="8" tint="-0.499984740745262"/>
      <name val="Century Gothic"/>
      <family val="2"/>
    </font>
    <font>
      <sz val="11"/>
      <color rgb="FFFF0000"/>
      <name val="Century Gothic"/>
      <family val="2"/>
    </font>
    <font>
      <sz val="11"/>
      <color theme="8" tint="-0.499984740745262"/>
      <name val="Century Gothic"/>
      <family val="2"/>
    </font>
    <font>
      <sz val="11"/>
      <color theme="1"/>
      <name val="Century Gothic"/>
      <family val="2"/>
    </font>
    <font>
      <sz val="11"/>
      <color rgb="FF333333"/>
      <name val="Century Gothic"/>
      <family val="2"/>
    </font>
    <font>
      <u/>
      <sz val="11"/>
      <color theme="10"/>
      <name val="Century Gothic"/>
      <family val="2"/>
    </font>
    <font>
      <b/>
      <sz val="8"/>
      <color rgb="FF000000"/>
      <name val="Century Gothic"/>
      <family val="2"/>
    </font>
    <font>
      <sz val="8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DDDDDD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6" xfId="0" applyFont="1" applyBorder="1"/>
    <xf numFmtId="0" fontId="4" fillId="0" borderId="16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18" xfId="0" applyFont="1" applyBorder="1"/>
    <xf numFmtId="0" fontId="3" fillId="0" borderId="0" xfId="0" applyFont="1" applyBorder="1" applyAlignment="1">
      <alignment horizontal="left"/>
    </xf>
    <xf numFmtId="164" fontId="5" fillId="0" borderId="7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3" fillId="0" borderId="19" xfId="0" applyFont="1" applyBorder="1"/>
    <xf numFmtId="0" fontId="3" fillId="0" borderId="13" xfId="0" applyFont="1" applyBorder="1" applyAlignment="1">
      <alignment horizontal="left"/>
    </xf>
    <xf numFmtId="164" fontId="5" fillId="0" borderId="12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0" fontId="4" fillId="0" borderId="6" xfId="0" applyFont="1" applyBorder="1"/>
    <xf numFmtId="0" fontId="4" fillId="0" borderId="16" xfId="0" applyFont="1" applyBorder="1"/>
    <xf numFmtId="0" fontId="2" fillId="0" borderId="16" xfId="0" applyFont="1" applyBorder="1"/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4" fontId="3" fillId="0" borderId="0" xfId="0" applyNumberFormat="1" applyFont="1" applyBorder="1" applyAlignment="1">
      <alignment horizontal="left"/>
    </xf>
    <xf numFmtId="164" fontId="7" fillId="0" borderId="7" xfId="0" applyNumberFormat="1" applyFont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164" fontId="8" fillId="0" borderId="7" xfId="0" applyNumberFormat="1" applyFont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164" fontId="7" fillId="0" borderId="14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0" xfId="0" applyFont="1"/>
    <xf numFmtId="0" fontId="10" fillId="0" borderId="5" xfId="0" applyFont="1" applyBorder="1" applyAlignment="1">
      <alignment horizontal="left" vertical="top" wrapText="1"/>
    </xf>
    <xf numFmtId="0" fontId="11" fillId="0" borderId="5" xfId="1" applyFont="1" applyBorder="1" applyAlignment="1">
      <alignment horizontal="left" vertical="top"/>
    </xf>
    <xf numFmtId="3" fontId="10" fillId="0" borderId="5" xfId="0" applyNumberFormat="1" applyFont="1" applyBorder="1" applyAlignment="1">
      <alignment horizontal="left" vertical="top" wrapText="1"/>
    </xf>
    <xf numFmtId="1" fontId="2" fillId="0" borderId="0" xfId="0" applyNumberFormat="1" applyFont="1"/>
    <xf numFmtId="0" fontId="10" fillId="2" borderId="5" xfId="0" applyFont="1" applyFill="1" applyBorder="1" applyAlignment="1">
      <alignment horizontal="left" vertical="top" wrapText="1"/>
    </xf>
    <xf numFmtId="0" fontId="11" fillId="2" borderId="5" xfId="1" applyFont="1" applyFill="1" applyBorder="1" applyAlignment="1">
      <alignment horizontal="left" vertical="top"/>
    </xf>
    <xf numFmtId="3" fontId="10" fillId="2" borderId="5" xfId="0" applyNumberFormat="1" applyFont="1" applyFill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12" fillId="0" borderId="4" xfId="0" applyFont="1" applyBorder="1" applyAlignment="1">
      <alignment horizontal="center" vertical="top"/>
    </xf>
    <xf numFmtId="0" fontId="12" fillId="0" borderId="4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0" fontId="13" fillId="0" borderId="4" xfId="0" applyFont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12" fillId="0" borderId="1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/>
    </xf>
    <xf numFmtId="0" fontId="5" fillId="0" borderId="6" xfId="0" applyFont="1" applyBorder="1"/>
    <xf numFmtId="1" fontId="3" fillId="0" borderId="0" xfId="0" applyNumberFormat="1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1" fontId="3" fillId="0" borderId="13" xfId="0" applyNumberFormat="1" applyFont="1" applyBorder="1" applyAlignment="1">
      <alignment horizontal="left"/>
    </xf>
    <xf numFmtId="0" fontId="5" fillId="0" borderId="19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/>
    <xf numFmtId="0" fontId="2" fillId="0" borderId="16" xfId="0" applyFont="1" applyBorder="1" applyAlignment="1">
      <alignment horizontal="left"/>
    </xf>
    <xf numFmtId="1" fontId="5" fillId="0" borderId="18" xfId="0" applyNumberFormat="1" applyFont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3" fillId="0" borderId="10" xfId="0" applyNumberFormat="1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164" fontId="3" fillId="0" borderId="13" xfId="0" applyNumberFormat="1" applyFont="1" applyBorder="1" applyAlignment="1">
      <alignment horizontal="left"/>
    </xf>
    <xf numFmtId="164" fontId="3" fillId="0" borderId="12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0" xfId="0" applyFont="1" applyBorder="1"/>
    <xf numFmtId="0" fontId="2" fillId="0" borderId="15" xfId="0" applyFont="1" applyFill="1" applyBorder="1"/>
    <xf numFmtId="0" fontId="2" fillId="0" borderId="16" xfId="0" applyFont="1" applyBorder="1" applyAlignment="1">
      <alignment horizontal="left"/>
    </xf>
    <xf numFmtId="0" fontId="3" fillId="0" borderId="10" xfId="0" applyFont="1" applyBorder="1"/>
    <xf numFmtId="164" fontId="3" fillId="0" borderId="18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left"/>
    </xf>
    <xf numFmtId="0" fontId="3" fillId="0" borderId="12" xfId="0" applyFont="1" applyBorder="1"/>
    <xf numFmtId="164" fontId="3" fillId="0" borderId="19" xfId="0" applyNumberFormat="1" applyFont="1" applyBorder="1" applyAlignment="1">
      <alignment horizontal="left"/>
    </xf>
    <xf numFmtId="164" fontId="3" fillId="0" borderId="13" xfId="0" applyNumberFormat="1" applyFont="1" applyBorder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Individuele top 10 team score dames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'Individuele scores'!$A$18</c:f>
              <c:strCache>
                <c:ptCount val="1"/>
                <c:pt idx="0">
                  <c:v>WK ind. Top 10 team score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835016835016834E-3"/>
                  <c:y val="-3.9329818285989311E-3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Ind. top 10 score team</a:t>
                    </a:r>
                  </a:p>
                  <a:p>
                    <a:fld id="{2FFABE07-4B62-4A31-AD4D-5E9E368A8A38}" type="VALUE">
                      <a:rPr lang="en-US" baseline="0"/>
                      <a:pPr/>
                      <a:t>[WAARDE]</a:t>
                    </a:fld>
                    <a:endParaRPr lang="nl-N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920491297495635"/>
                      <c:h val="0.1040416666666666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58FF-4F61-A349-4E4BE11321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'Individuele scores'!$A$17</c:f>
              <c:strCache>
                <c:ptCount val="1"/>
                <c:pt idx="0">
                  <c:v>Inidividuele voorrondescores top 10 team dames</c:v>
                </c:pt>
              </c:strCache>
            </c:strRef>
          </c:cat>
          <c:val>
            <c:numRef>
              <c:f>'Individuele scores'!$B$18</c:f>
              <c:numCache>
                <c:formatCode>0.000</c:formatCode>
                <c:ptCount val="1"/>
                <c:pt idx="0">
                  <c:v>98.433333333333337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FF-4F61-A349-4E4BE1132156}"/>
            </c:ext>
          </c:extLst>
        </c:ser>
        <c:ser>
          <c:idx val="0"/>
          <c:order val="1"/>
          <c:tx>
            <c:strRef>
              <c:f>'Individuele scores'!$A$19</c:f>
              <c:strCache>
                <c:ptCount val="1"/>
                <c:pt idx="0">
                  <c:v>Jackie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C8F9F055-BE88-4808-845D-122C74042DEF}" type="SERIESNAME">
                      <a:rPr lang="en-US"/>
                      <a:pPr/>
                      <a:t>[REEKSNAAM]</a:t>
                    </a:fld>
                    <a:r>
                      <a:rPr lang="en-US" baseline="0"/>
                      <a:t> </a:t>
                    </a:r>
                  </a:p>
                  <a:p>
                    <a:fld id="{084C41B1-99D9-4150-A643-C13A09CB46DC}" type="VALUE">
                      <a:rPr lang="en-US" baseline="0"/>
                      <a:pPr/>
                      <a:t>[WAARDE]</a:t>
                    </a:fld>
                    <a:endParaRPr lang="nl-N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58FF-4F61-A349-4E4BE11321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'Individuele scores'!$B$19</c:f>
              <c:numCache>
                <c:formatCode>0.000</c:formatCode>
                <c:ptCount val="1"/>
                <c:pt idx="0">
                  <c:v>101.52500000000001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FF-4F61-A349-4E4BE1132156}"/>
            </c:ext>
          </c:extLst>
        </c:ser>
        <c:ser>
          <c:idx val="2"/>
          <c:order val="2"/>
          <c:tx>
            <c:strRef>
              <c:f>'Individuele scores'!$A$20</c:f>
              <c:strCache>
                <c:ptCount val="1"/>
                <c:pt idx="0">
                  <c:v>Niamh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825A39A-A96B-4F38-AA0A-B1AA371249B0}" type="SERIESNAME">
                      <a:rPr lang="en-US"/>
                      <a:pPr/>
                      <a:t>[REEKSNAAM]</a:t>
                    </a:fld>
                    <a:r>
                      <a:rPr lang="en-US" baseline="0"/>
                      <a:t> </a:t>
                    </a:r>
                  </a:p>
                  <a:p>
                    <a:fld id="{85CDFEB3-7BE8-4E7A-BBCE-C2D54048B00B}" type="VALUE">
                      <a:rPr lang="en-US" baseline="0"/>
                      <a:pPr/>
                      <a:t>[WAARDE]</a:t>
                    </a:fld>
                    <a:endParaRPr lang="nl-N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58FF-4F61-A349-4E4BE11321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'Individuele scores'!$B$20</c:f>
              <c:numCache>
                <c:formatCode>0.000</c:formatCode>
                <c:ptCount val="1"/>
                <c:pt idx="0">
                  <c:v>99.7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8FF-4F61-A349-4E4BE1132156}"/>
            </c:ext>
          </c:extLst>
        </c:ser>
        <c:ser>
          <c:idx val="3"/>
          <c:order val="3"/>
          <c:tx>
            <c:strRef>
              <c:f>'Individuele scores'!$A$21</c:f>
              <c:strCache>
                <c:ptCount val="1"/>
                <c:pt idx="0">
                  <c:v>Romana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16F3B35D-FD54-474E-979B-91611CDFF393}" type="SERIESNAME">
                      <a:rPr lang="en-US"/>
                      <a:pPr/>
                      <a:t>[REEKSNAAM]</a:t>
                    </a:fld>
                    <a:r>
                      <a:rPr lang="en-US" baseline="0"/>
                      <a:t> </a:t>
                    </a:r>
                  </a:p>
                  <a:p>
                    <a:fld id="{70CA6825-71A7-4AAA-8C6D-02BFFE6D1BB0}" type="VALUE">
                      <a:rPr lang="en-US" baseline="0"/>
                      <a:pPr/>
                      <a:t>[WAARDE]</a:t>
                    </a:fld>
                    <a:endParaRPr lang="nl-N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58FF-4F61-A349-4E4BE11321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'Individuele scores'!$B$21</c:f>
              <c:numCache>
                <c:formatCode>0.000</c:formatCode>
                <c:ptCount val="1"/>
                <c:pt idx="0">
                  <c:v>99.19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8FF-4F61-A349-4E4BE1132156}"/>
            </c:ext>
          </c:extLst>
        </c:ser>
        <c:ser>
          <c:idx val="4"/>
          <c:order val="4"/>
          <c:tx>
            <c:strRef>
              <c:f>'Individuele scores'!$A$22</c:f>
              <c:strCache>
                <c:ptCount val="1"/>
                <c:pt idx="0">
                  <c:v>Romee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2483373796354797E-8"/>
                  <c:y val="-1.9663409053957588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5BF1361-A5CE-4E01-BB72-DAA8D3CA9ACD}" type="SERIESNAME">
                      <a:rPr lang="en-US"/>
                      <a:pPr>
                        <a:defRPr/>
                      </a:pPr>
                      <a:t>[REEKSNAAM]</a:t>
                    </a:fld>
                    <a:endParaRPr lang="en-US" baseline="0"/>
                  </a:p>
                  <a:p>
                    <a:pPr>
                      <a:defRPr/>
                    </a:pPr>
                    <a:fld id="{6D1B8601-01BA-4210-BD53-735DA02C2CD2}" type="VALUE">
                      <a:rPr lang="en-US" baseline="0"/>
                      <a:pPr>
                        <a:defRPr/>
                      </a:pPr>
                      <a:t>[WAARDE]</a:t>
                    </a:fld>
                    <a:endParaRPr lang="nl-N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143786950873564"/>
                      <c:h val="0.120967799379059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58FF-4F61-A349-4E4BE11321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'Individuele scores'!$B$22</c:f>
              <c:numCache>
                <c:formatCode>0.000</c:formatCode>
                <c:ptCount val="1"/>
                <c:pt idx="0">
                  <c:v>99.9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58FF-4F61-A349-4E4BE11321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7928160"/>
        <c:axId val="307925808"/>
      </c:barChart>
      <c:catAx>
        <c:axId val="30792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07925808"/>
        <c:crosses val="autoZero"/>
        <c:auto val="1"/>
        <c:lblAlgn val="ctr"/>
        <c:lblOffset val="100"/>
        <c:noMultiLvlLbl val="0"/>
      </c:catAx>
      <c:valAx>
        <c:axId val="30792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07928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 paperSize="9" orientation="landscape" horizontalDpi="-3" vertic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Individuele top 10 team score heren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'Individuele scores'!$A$25</c:f>
              <c:strCache>
                <c:ptCount val="1"/>
                <c:pt idx="0">
                  <c:v>WK ind. Top 10 team score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835016835016834E-3"/>
                  <c:y val="-3.9329818285989311E-3"/>
                </c:manualLayout>
              </c:layout>
              <c:tx>
                <c:rich>
                  <a:bodyPr/>
                  <a:lstStyle/>
                  <a:p>
                    <a:r>
                      <a:rPr lang="en-US" baseline="0"/>
                      <a:t>Ind. top 10 score team</a:t>
                    </a:r>
                  </a:p>
                  <a:p>
                    <a:fld id="{2FFABE07-4B62-4A31-AD4D-5E9E368A8A38}" type="VALUE">
                      <a:rPr lang="en-US" baseline="0"/>
                      <a:pPr/>
                      <a:t>[WAARDE]</a:t>
                    </a:fld>
                    <a:endParaRPr lang="nl-N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9920491297495635"/>
                      <c:h val="0.10404166666666667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CB9C-4FCC-8BCE-3ADF0A8F6C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'Individuele scores'!$A$24</c:f>
              <c:strCache>
                <c:ptCount val="1"/>
                <c:pt idx="0">
                  <c:v>Individuele voorrondescore  top 10 team heren</c:v>
                </c:pt>
              </c:strCache>
            </c:strRef>
          </c:cat>
          <c:val>
            <c:numRef>
              <c:f>'Individuele scores'!$B$25</c:f>
              <c:numCache>
                <c:formatCode>0.000</c:formatCode>
                <c:ptCount val="1"/>
                <c:pt idx="0">
                  <c:v>105.47166666666668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9C-4FCC-8BCE-3ADF0A8F6CF7}"/>
            </c:ext>
          </c:extLst>
        </c:ser>
        <c:ser>
          <c:idx val="0"/>
          <c:order val="1"/>
          <c:tx>
            <c:strRef>
              <c:f>'Individuele scores'!$A$26</c:f>
              <c:strCache>
                <c:ptCount val="1"/>
                <c:pt idx="0">
                  <c:v>Joep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C8F9F055-BE88-4808-845D-122C74042DEF}" type="SERIESNAME">
                      <a:rPr lang="en-US"/>
                      <a:pPr/>
                      <a:t>[REEKSNAAM]</a:t>
                    </a:fld>
                    <a:r>
                      <a:rPr lang="en-US" baseline="0"/>
                      <a:t> </a:t>
                    </a:r>
                  </a:p>
                  <a:p>
                    <a:fld id="{084C41B1-99D9-4150-A643-C13A09CB46DC}" type="VALUE">
                      <a:rPr lang="en-US" baseline="0"/>
                      <a:pPr/>
                      <a:t>[WAARDE]</a:t>
                    </a:fld>
                    <a:endParaRPr lang="nl-N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CB9C-4FCC-8BCE-3ADF0A8F6C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'Individuele scores'!$A$24</c:f>
              <c:strCache>
                <c:ptCount val="1"/>
                <c:pt idx="0">
                  <c:v>Individuele voorrondescore  top 10 team heren</c:v>
                </c:pt>
              </c:strCache>
            </c:strRef>
          </c:cat>
          <c:val>
            <c:numRef>
              <c:f>'Individuele scores'!$B$26</c:f>
              <c:numCache>
                <c:formatCode>0.000</c:formatCode>
                <c:ptCount val="1"/>
                <c:pt idx="0">
                  <c:v>102.5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B9C-4FCC-8BCE-3ADF0A8F6CF7}"/>
            </c:ext>
          </c:extLst>
        </c:ser>
        <c:ser>
          <c:idx val="2"/>
          <c:order val="2"/>
          <c:tx>
            <c:strRef>
              <c:f>'Individuele scores'!$A$27</c:f>
              <c:strCache>
                <c:ptCount val="1"/>
                <c:pt idx="0">
                  <c:v>Jordy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825A39A-A96B-4F38-AA0A-B1AA371249B0}" type="SERIESNAME">
                      <a:rPr lang="en-US"/>
                      <a:pPr/>
                      <a:t>[REEKSNAAM]</a:t>
                    </a:fld>
                    <a:r>
                      <a:rPr lang="en-US" baseline="0"/>
                      <a:t> </a:t>
                    </a:r>
                  </a:p>
                  <a:p>
                    <a:fld id="{85CDFEB3-7BE8-4E7A-BBCE-C2D54048B00B}" type="VALUE">
                      <a:rPr lang="en-US" baseline="0"/>
                      <a:pPr/>
                      <a:t>[WAARDE]</a:t>
                    </a:fld>
                    <a:endParaRPr lang="nl-N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CB9C-4FCC-8BCE-3ADF0A8F6C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'Individuele scores'!$A$24</c:f>
              <c:strCache>
                <c:ptCount val="1"/>
                <c:pt idx="0">
                  <c:v>Individuele voorrondescore  top 10 team heren</c:v>
                </c:pt>
              </c:strCache>
            </c:strRef>
          </c:cat>
          <c:val>
            <c:numRef>
              <c:f>'Individuele scores'!$B$27</c:f>
              <c:numCache>
                <c:formatCode>0.000</c:formatCode>
                <c:ptCount val="1"/>
                <c:pt idx="0">
                  <c:v>103.07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B9C-4FCC-8BCE-3ADF0A8F6CF7}"/>
            </c:ext>
          </c:extLst>
        </c:ser>
        <c:ser>
          <c:idx val="3"/>
          <c:order val="3"/>
          <c:tx>
            <c:strRef>
              <c:f>'Individuele scores'!$A$28</c:f>
              <c:strCache>
                <c:ptCount val="1"/>
                <c:pt idx="0">
                  <c:v>Luuk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16F3B35D-FD54-474E-979B-91611CDFF393}" type="SERIESNAME">
                      <a:rPr lang="en-US"/>
                      <a:pPr/>
                      <a:t>[REEKSNAAM]</a:t>
                    </a:fld>
                    <a:r>
                      <a:rPr lang="en-US" baseline="0"/>
                      <a:t> </a:t>
                    </a:r>
                  </a:p>
                  <a:p>
                    <a:fld id="{70CA6825-71A7-4AAA-8C6D-02BFFE6D1BB0}" type="VALUE">
                      <a:rPr lang="en-US" baseline="0"/>
                      <a:pPr/>
                      <a:t>[WAARDE]</a:t>
                    </a:fld>
                    <a:endParaRPr lang="nl-N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CB9C-4FCC-8BCE-3ADF0A8F6C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'Individuele scores'!$A$24</c:f>
              <c:strCache>
                <c:ptCount val="1"/>
                <c:pt idx="0">
                  <c:v>Individuele voorrondescore  top 10 team heren</c:v>
                </c:pt>
              </c:strCache>
            </c:strRef>
          </c:cat>
          <c:val>
            <c:numRef>
              <c:f>'Individuele scores'!$B$28</c:f>
              <c:numCache>
                <c:formatCode>0.000</c:formatCode>
                <c:ptCount val="1"/>
                <c:pt idx="0">
                  <c:v>101.5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B9C-4FCC-8BCE-3ADF0A8F6CF7}"/>
            </c:ext>
          </c:extLst>
        </c:ser>
        <c:ser>
          <c:idx val="4"/>
          <c:order val="4"/>
          <c:tx>
            <c:strRef>
              <c:f>'Individuele scores'!$A$29</c:f>
              <c:strCache>
                <c:ptCount val="1"/>
                <c:pt idx="0">
                  <c:v>Milco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2483373796354797E-8"/>
                  <c:y val="-1.9663409053957588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noAutofit/>
                  </a:bodyPr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5BF1361-A5CE-4E01-BB72-DAA8D3CA9ACD}" type="SERIESNAME">
                      <a:rPr lang="en-US"/>
                      <a:pPr>
                        <a:defRPr/>
                      </a:pPr>
                      <a:t>[REEKSNAAM]</a:t>
                    </a:fld>
                    <a:endParaRPr lang="en-US" baseline="0"/>
                  </a:p>
                  <a:p>
                    <a:pPr>
                      <a:defRPr/>
                    </a:pPr>
                    <a:fld id="{6D1B8601-01BA-4210-BD53-735DA02C2CD2}" type="VALUE">
                      <a:rPr lang="en-US" baseline="0"/>
                      <a:pPr>
                        <a:defRPr/>
                      </a:pPr>
                      <a:t>[WAARDE]</a:t>
                    </a:fld>
                    <a:endParaRPr lang="nl-NL"/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nl-NL"/>
                </a:p>
              </c:txPr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143786950873564"/>
                      <c:h val="0.120967799379059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CB9C-4FCC-8BCE-3ADF0A8F6C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'Individuele scores'!$A$24</c:f>
              <c:strCache>
                <c:ptCount val="1"/>
                <c:pt idx="0">
                  <c:v>Individuele voorrondescore  top 10 team heren</c:v>
                </c:pt>
              </c:strCache>
            </c:strRef>
          </c:cat>
          <c:val>
            <c:numRef>
              <c:f>'Individuele scores'!$B$29</c:f>
              <c:numCache>
                <c:formatCode>0.000</c:formatCode>
                <c:ptCount val="1"/>
                <c:pt idx="0">
                  <c:v>105.815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CB9C-4FCC-8BCE-3ADF0A8F6CF7}"/>
            </c:ext>
          </c:extLst>
        </c:ser>
        <c:ser>
          <c:idx val="5"/>
          <c:order val="5"/>
          <c:tx>
            <c:strRef>
              <c:f>'Individuele scores'!$A$30</c:f>
              <c:strCache>
                <c:ptCount val="1"/>
                <c:pt idx="0">
                  <c:v>Roel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9D004C55-1304-4579-AFB8-4BBBC1E5F3CD}" type="SERIESNAME">
                      <a:rPr lang="en-US"/>
                      <a:pPr/>
                      <a:t>[REEKSNAAM]</a:t>
                    </a:fld>
                    <a:endParaRPr lang="en-US" baseline="0"/>
                  </a:p>
                  <a:p>
                    <a:fld id="{6BB6A6C2-50E7-46D8-88F0-63FD51A29E74}" type="VALUE">
                      <a:rPr lang="en-US" baseline="0"/>
                      <a:pPr/>
                      <a:t>[WAARDE]</a:t>
                    </a:fld>
                    <a:endParaRPr lang="nl-NL"/>
                  </a:p>
                </c:rich>
              </c:tx>
              <c:showLegendKey val="0"/>
              <c:showVal val="1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CB9C-4FCC-8BCE-3ADF0A8F6CF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l-NL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'Individuele scores'!$B$30</c:f>
              <c:numCache>
                <c:formatCode>0.000</c:formatCode>
                <c:ptCount val="1"/>
                <c:pt idx="0">
                  <c:v>106.535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CB9C-4FCC-8BCE-3ADF0A8F6C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7927376"/>
        <c:axId val="160193528"/>
      </c:barChart>
      <c:catAx>
        <c:axId val="307927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60193528"/>
        <c:crosses val="autoZero"/>
        <c:auto val="1"/>
        <c:lblAlgn val="ctr"/>
        <c:lblOffset val="100"/>
        <c:noMultiLvlLbl val="0"/>
      </c:catAx>
      <c:valAx>
        <c:axId val="160193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307927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0</xdr:rowOff>
    </xdr:from>
    <xdr:to>
      <xdr:col>13</xdr:col>
      <xdr:colOff>38101</xdr:colOff>
      <xdr:row>15</xdr:row>
      <xdr:rowOff>9525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600075</xdr:colOff>
      <xdr:row>16</xdr:row>
      <xdr:rowOff>76200</xdr:rowOff>
    </xdr:from>
    <xdr:to>
      <xdr:col>13</xdr:col>
      <xdr:colOff>28575</xdr:colOff>
      <xdr:row>32</xdr:row>
      <xdr:rowOff>142875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gymnastics.sport/site/athletes/bio_detail.php?id=19204&amp;type=licence" TargetMode="External"/><Relationship Id="rId18" Type="http://schemas.openxmlformats.org/officeDocument/2006/relationships/hyperlink" Target="http://www.gymnastics.sport/site/athletes/bio_detail.php?id=7330&amp;type=licence" TargetMode="External"/><Relationship Id="rId26" Type="http://schemas.openxmlformats.org/officeDocument/2006/relationships/hyperlink" Target="http://www.gymnastics.sport/site/athletes/bio_detail.php?id=13579&amp;type=licence" TargetMode="External"/><Relationship Id="rId39" Type="http://schemas.openxmlformats.org/officeDocument/2006/relationships/hyperlink" Target="http://www.gymnastics.sport/site/athletes/bio_detail.php?id=6167&amp;type=licence" TargetMode="External"/><Relationship Id="rId21" Type="http://schemas.openxmlformats.org/officeDocument/2006/relationships/hyperlink" Target="http://www.gymnastics.sport/site/athletes/bio_detail.php?id=16382&amp;type=licence" TargetMode="External"/><Relationship Id="rId34" Type="http://schemas.openxmlformats.org/officeDocument/2006/relationships/hyperlink" Target="http://www.gymnastics.sport/site/athletes/bio_detail.php?id=10297&amp;type=licence" TargetMode="External"/><Relationship Id="rId42" Type="http://schemas.openxmlformats.org/officeDocument/2006/relationships/hyperlink" Target="http://www.gymnastics.sport/site/athletes/bio_detail.php?id=9794&amp;type=licence" TargetMode="External"/><Relationship Id="rId47" Type="http://schemas.openxmlformats.org/officeDocument/2006/relationships/hyperlink" Target="http://www.gymnastics.sport/site/athletes/bio_detail.php?id=16329&amp;type=licence" TargetMode="External"/><Relationship Id="rId50" Type="http://schemas.openxmlformats.org/officeDocument/2006/relationships/hyperlink" Target="http://www.gymnastics.sport/site/athletes/bio_detail.php?id=15708&amp;type=licence" TargetMode="External"/><Relationship Id="rId55" Type="http://schemas.openxmlformats.org/officeDocument/2006/relationships/hyperlink" Target="http://www.gymnastics.sport/site/athletes/bio_detail.php?id=41920&amp;type=licence" TargetMode="External"/><Relationship Id="rId7" Type="http://schemas.openxmlformats.org/officeDocument/2006/relationships/hyperlink" Target="http://www.gymnastics.sport/site/athletes/bio_detail.php?id=6739&amp;type=licence" TargetMode="External"/><Relationship Id="rId2" Type="http://schemas.openxmlformats.org/officeDocument/2006/relationships/hyperlink" Target="http://www.gymnastics.sport/site/athletes/bio_detail.php?id=6531&amp;type=licence" TargetMode="External"/><Relationship Id="rId16" Type="http://schemas.openxmlformats.org/officeDocument/2006/relationships/hyperlink" Target="http://www.gymnastics.sport/site/athletes/bio_detail.php?id=6506&amp;type=licence" TargetMode="External"/><Relationship Id="rId29" Type="http://schemas.openxmlformats.org/officeDocument/2006/relationships/hyperlink" Target="http://www.gymnastics.sport/site/athletes/bio_detail.php?id=14084&amp;type=licence" TargetMode="External"/><Relationship Id="rId11" Type="http://schemas.openxmlformats.org/officeDocument/2006/relationships/hyperlink" Target="http://www.gymnastics.sport/site/athletes/bio_detail.php?id=1299&amp;type=licence" TargetMode="External"/><Relationship Id="rId24" Type="http://schemas.openxmlformats.org/officeDocument/2006/relationships/hyperlink" Target="http://www.gymnastics.sport/site/athletes/bio_detail.php?id=13518&amp;type=licence" TargetMode="External"/><Relationship Id="rId32" Type="http://schemas.openxmlformats.org/officeDocument/2006/relationships/hyperlink" Target="http://www.gymnastics.sport/site/athletes/bio_detail.php?id=20056&amp;type=licence" TargetMode="External"/><Relationship Id="rId37" Type="http://schemas.openxmlformats.org/officeDocument/2006/relationships/hyperlink" Target="http://www.gymnastics.sport/site/athletes/bio_detail.php?id=24955&amp;type=licence" TargetMode="External"/><Relationship Id="rId40" Type="http://schemas.openxmlformats.org/officeDocument/2006/relationships/hyperlink" Target="http://www.gymnastics.sport/site/athletes/bio_detail.php?id=30331&amp;type=licence" TargetMode="External"/><Relationship Id="rId45" Type="http://schemas.openxmlformats.org/officeDocument/2006/relationships/hyperlink" Target="http://www.gymnastics.sport/site/athletes/bio_detail.php?id=20069&amp;type=licence" TargetMode="External"/><Relationship Id="rId53" Type="http://schemas.openxmlformats.org/officeDocument/2006/relationships/hyperlink" Target="http://www.gymnastics.sport/site/athletes/bio_detail.php?id=34521&amp;type=licence" TargetMode="External"/><Relationship Id="rId5" Type="http://schemas.openxmlformats.org/officeDocument/2006/relationships/hyperlink" Target="http://www.gymnastics.sport/site/athletes/bio_detail.php?id=11331&amp;type=licence" TargetMode="External"/><Relationship Id="rId19" Type="http://schemas.openxmlformats.org/officeDocument/2006/relationships/hyperlink" Target="http://www.gymnastics.sport/site/athletes/bio_detail.php?id=7070&amp;type=licence" TargetMode="External"/><Relationship Id="rId4" Type="http://schemas.openxmlformats.org/officeDocument/2006/relationships/hyperlink" Target="http://www.gymnastics.sport/site/athletes/bio_detail.php?id=11909&amp;type=licence" TargetMode="External"/><Relationship Id="rId9" Type="http://schemas.openxmlformats.org/officeDocument/2006/relationships/hyperlink" Target="http://www.gymnastics.sport/site/athletes/bio_detail.php?id=19756&amp;type=licence" TargetMode="External"/><Relationship Id="rId14" Type="http://schemas.openxmlformats.org/officeDocument/2006/relationships/hyperlink" Target="http://www.gymnastics.sport/site/athletes/bio_detail.php?id=24174&amp;type=licence" TargetMode="External"/><Relationship Id="rId22" Type="http://schemas.openxmlformats.org/officeDocument/2006/relationships/hyperlink" Target="http://www.gymnastics.sport/site/athletes/bio_detail.php?id=16875&amp;type=licence" TargetMode="External"/><Relationship Id="rId27" Type="http://schemas.openxmlformats.org/officeDocument/2006/relationships/hyperlink" Target="http://www.gymnastics.sport/site/athletes/bio_detail.php?id=30039&amp;type=licence" TargetMode="External"/><Relationship Id="rId30" Type="http://schemas.openxmlformats.org/officeDocument/2006/relationships/hyperlink" Target="http://www.gymnastics.sport/site/athletes/bio_detail.php?id=14153&amp;type=licence" TargetMode="External"/><Relationship Id="rId35" Type="http://schemas.openxmlformats.org/officeDocument/2006/relationships/hyperlink" Target="http://www.gymnastics.sport/site/athletes/bio_detail.php?id=19651&amp;type=licence" TargetMode="External"/><Relationship Id="rId43" Type="http://schemas.openxmlformats.org/officeDocument/2006/relationships/hyperlink" Target="http://www.gymnastics.sport/site/athletes/bio_detail.php?id=10959&amp;type=licence" TargetMode="External"/><Relationship Id="rId48" Type="http://schemas.openxmlformats.org/officeDocument/2006/relationships/hyperlink" Target="http://www.gymnastics.sport/site/athletes/bio_detail.php?id=4915&amp;type=licence" TargetMode="External"/><Relationship Id="rId56" Type="http://schemas.openxmlformats.org/officeDocument/2006/relationships/hyperlink" Target="http://www.gymnastics.sport/site/athletes/bio_detail.php?id=7220&amp;type=licence" TargetMode="External"/><Relationship Id="rId8" Type="http://schemas.openxmlformats.org/officeDocument/2006/relationships/hyperlink" Target="http://www.gymnastics.sport/site/athletes/bio_detail.php?id=29539&amp;type=licence" TargetMode="External"/><Relationship Id="rId51" Type="http://schemas.openxmlformats.org/officeDocument/2006/relationships/hyperlink" Target="http://www.gymnastics.sport/site/athletes/bio_detail.php?id=22092&amp;type=licence" TargetMode="External"/><Relationship Id="rId3" Type="http://schemas.openxmlformats.org/officeDocument/2006/relationships/hyperlink" Target="http://www.gymnastics.sport/site/athletes/bio_detail.php?id=23984&amp;type=licence" TargetMode="External"/><Relationship Id="rId12" Type="http://schemas.openxmlformats.org/officeDocument/2006/relationships/hyperlink" Target="http://www.gymnastics.sport/site/athletes/bio_detail.php?id=18098&amp;type=licence" TargetMode="External"/><Relationship Id="rId17" Type="http://schemas.openxmlformats.org/officeDocument/2006/relationships/hyperlink" Target="http://www.gymnastics.sport/site/athletes/bio_detail.php?id=7164&amp;type=licence" TargetMode="External"/><Relationship Id="rId25" Type="http://schemas.openxmlformats.org/officeDocument/2006/relationships/hyperlink" Target="http://www.gymnastics.sport/site/athletes/bio_detail.php?id=21594&amp;type=licence" TargetMode="External"/><Relationship Id="rId33" Type="http://schemas.openxmlformats.org/officeDocument/2006/relationships/hyperlink" Target="http://www.gymnastics.sport/site/athletes/bio_detail.php?id=29066&amp;type=licence" TargetMode="External"/><Relationship Id="rId38" Type="http://schemas.openxmlformats.org/officeDocument/2006/relationships/hyperlink" Target="http://www.gymnastics.sport/site/athletes/bio_detail.php?id=16236&amp;type=licence" TargetMode="External"/><Relationship Id="rId46" Type="http://schemas.openxmlformats.org/officeDocument/2006/relationships/hyperlink" Target="http://www.gymnastics.sport/site/athletes/bio_detail.php?id=22299&amp;type=licence" TargetMode="External"/><Relationship Id="rId20" Type="http://schemas.openxmlformats.org/officeDocument/2006/relationships/hyperlink" Target="http://www.gymnastics.sport/site/athletes/bio_detail.php?id=1335&amp;type=licence" TargetMode="External"/><Relationship Id="rId41" Type="http://schemas.openxmlformats.org/officeDocument/2006/relationships/hyperlink" Target="http://www.gymnastics.sport/site/athletes/bio_detail.php?id=7317&amp;type=licence" TargetMode="External"/><Relationship Id="rId54" Type="http://schemas.openxmlformats.org/officeDocument/2006/relationships/hyperlink" Target="http://www.gymnastics.sport/site/athletes/bio_detail.php?id=42177&amp;type=licence" TargetMode="External"/><Relationship Id="rId1" Type="http://schemas.openxmlformats.org/officeDocument/2006/relationships/hyperlink" Target="http://www.gymnastics.sport/site/athletes/bio_detail.php?id=1648&amp;type=licence" TargetMode="External"/><Relationship Id="rId6" Type="http://schemas.openxmlformats.org/officeDocument/2006/relationships/hyperlink" Target="http://www.gymnastics.sport/site/athletes/bio_detail.php?id=79&amp;type=licence" TargetMode="External"/><Relationship Id="rId15" Type="http://schemas.openxmlformats.org/officeDocument/2006/relationships/hyperlink" Target="http://www.gymnastics.sport/site/athletes/bio_detail.php?id=19757&amp;type=licence" TargetMode="External"/><Relationship Id="rId23" Type="http://schemas.openxmlformats.org/officeDocument/2006/relationships/hyperlink" Target="http://www.gymnastics.sport/site/athletes/bio_detail.php?id=33017&amp;type=licence" TargetMode="External"/><Relationship Id="rId28" Type="http://schemas.openxmlformats.org/officeDocument/2006/relationships/hyperlink" Target="http://www.gymnastics.sport/site/athletes/bio_detail.php?id=7221&amp;type=licence" TargetMode="External"/><Relationship Id="rId36" Type="http://schemas.openxmlformats.org/officeDocument/2006/relationships/hyperlink" Target="http://www.gymnastics.sport/site/athletes/bio_detail.php?id=13928&amp;type=licence" TargetMode="External"/><Relationship Id="rId49" Type="http://schemas.openxmlformats.org/officeDocument/2006/relationships/hyperlink" Target="http://www.gymnastics.sport/site/athletes/bio_detail.php?id=8687&amp;type=licence" TargetMode="External"/><Relationship Id="rId57" Type="http://schemas.openxmlformats.org/officeDocument/2006/relationships/hyperlink" Target="http://www.gymnastics.sport/site/athletes/bio_detail.php?id=9287&amp;type=licence" TargetMode="External"/><Relationship Id="rId10" Type="http://schemas.openxmlformats.org/officeDocument/2006/relationships/hyperlink" Target="http://www.gymnastics.sport/site/athletes/bio_detail.php?id=13585&amp;type=licence" TargetMode="External"/><Relationship Id="rId31" Type="http://schemas.openxmlformats.org/officeDocument/2006/relationships/hyperlink" Target="http://www.gymnastics.sport/site/athletes/bio_detail.php?id=17682&amp;type=licence" TargetMode="External"/><Relationship Id="rId44" Type="http://schemas.openxmlformats.org/officeDocument/2006/relationships/hyperlink" Target="http://www.gymnastics.sport/site/athletes/bio_detail.php?id=6653&amp;type=licence" TargetMode="External"/><Relationship Id="rId52" Type="http://schemas.openxmlformats.org/officeDocument/2006/relationships/hyperlink" Target="http://www.gymnastics.sport/site/athletes/bio_detail.php?id=16396&amp;type=licenc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gymnastics.sport/site/athletes/bio_detail.php?id=24165&amp;type=licence" TargetMode="External"/><Relationship Id="rId21" Type="http://schemas.openxmlformats.org/officeDocument/2006/relationships/hyperlink" Target="http://www.gymnastics.sport/site/athletes/bio_detail.php?id=23907&amp;type=licence" TargetMode="External"/><Relationship Id="rId42" Type="http://schemas.openxmlformats.org/officeDocument/2006/relationships/hyperlink" Target="http://www.gymnastics.sport/site/athletes/bio_detail.php?id=7025&amp;type=licence" TargetMode="External"/><Relationship Id="rId47" Type="http://schemas.openxmlformats.org/officeDocument/2006/relationships/hyperlink" Target="http://www.gymnastics.sport/site/athletes/bio_detail.php?id=29929&amp;type=licence" TargetMode="External"/><Relationship Id="rId63" Type="http://schemas.openxmlformats.org/officeDocument/2006/relationships/hyperlink" Target="http://www.gymnastics.sport/site/athletes/bio_detail.php?id=22395&amp;type=licence" TargetMode="External"/><Relationship Id="rId68" Type="http://schemas.openxmlformats.org/officeDocument/2006/relationships/hyperlink" Target="http://www.gymnastics.sport/site/athletes/bio_detail.php?id=13895&amp;type=licence" TargetMode="External"/><Relationship Id="rId84" Type="http://schemas.openxmlformats.org/officeDocument/2006/relationships/hyperlink" Target="http://www.gymnastics.sport/site/athletes/bio_detail.php?id=19632&amp;type=licence" TargetMode="External"/><Relationship Id="rId16" Type="http://schemas.openxmlformats.org/officeDocument/2006/relationships/hyperlink" Target="http://www.gymnastics.sport/site/athletes/bio_detail.php?id=1285&amp;type=licence" TargetMode="External"/><Relationship Id="rId11" Type="http://schemas.openxmlformats.org/officeDocument/2006/relationships/hyperlink" Target="http://www.gymnastics.sport/site/athletes/bio_detail.php?id=11911&amp;type=licence" TargetMode="External"/><Relationship Id="rId32" Type="http://schemas.openxmlformats.org/officeDocument/2006/relationships/hyperlink" Target="http://www.gymnastics.sport/site/athletes/bio_detail.php?id=10295&amp;type=licence" TargetMode="External"/><Relationship Id="rId37" Type="http://schemas.openxmlformats.org/officeDocument/2006/relationships/hyperlink" Target="http://www.gymnastics.sport/site/athletes/bio_detail.php?id=19633&amp;type=licence" TargetMode="External"/><Relationship Id="rId53" Type="http://schemas.openxmlformats.org/officeDocument/2006/relationships/hyperlink" Target="http://www.gymnastics.sport/site/athletes/bio_detail.php?id=19691&amp;type=licence" TargetMode="External"/><Relationship Id="rId58" Type="http://schemas.openxmlformats.org/officeDocument/2006/relationships/hyperlink" Target="http://www.gymnastics.sport/site/athletes/bio_detail.php?id=11272&amp;type=licence" TargetMode="External"/><Relationship Id="rId74" Type="http://schemas.openxmlformats.org/officeDocument/2006/relationships/hyperlink" Target="http://www.gymnastics.sport/site/athletes/bio_detail.php?id=12980&amp;type=licence" TargetMode="External"/><Relationship Id="rId79" Type="http://schemas.openxmlformats.org/officeDocument/2006/relationships/hyperlink" Target="http://www.gymnastics.sport/site/athletes/bio_detail.php?id=23991&amp;type=licence" TargetMode="External"/><Relationship Id="rId5" Type="http://schemas.openxmlformats.org/officeDocument/2006/relationships/hyperlink" Target="http://www.gymnastics.sport/site/athletes/bio_detail.php?id=6911&amp;type=licence" TargetMode="External"/><Relationship Id="rId19" Type="http://schemas.openxmlformats.org/officeDocument/2006/relationships/hyperlink" Target="http://www.gymnastics.sport/site/athletes/bio_detail.php?id=23269&amp;type=licence" TargetMode="External"/><Relationship Id="rId14" Type="http://schemas.openxmlformats.org/officeDocument/2006/relationships/hyperlink" Target="http://www.gymnastics.sport/site/athletes/bio_detail.php?id=7085&amp;type=licence" TargetMode="External"/><Relationship Id="rId22" Type="http://schemas.openxmlformats.org/officeDocument/2006/relationships/hyperlink" Target="http://www.gymnastics.sport/site/athletes/bio_detail.php?id=7204&amp;type=licence" TargetMode="External"/><Relationship Id="rId27" Type="http://schemas.openxmlformats.org/officeDocument/2006/relationships/hyperlink" Target="http://www.gymnastics.sport/site/athletes/bio_detail.php?id=5871&amp;type=licence" TargetMode="External"/><Relationship Id="rId30" Type="http://schemas.openxmlformats.org/officeDocument/2006/relationships/hyperlink" Target="http://www.gymnastics.sport/site/athletes/bio_detail.php?id=9807&amp;type=licence" TargetMode="External"/><Relationship Id="rId35" Type="http://schemas.openxmlformats.org/officeDocument/2006/relationships/hyperlink" Target="http://www.gymnastics.sport/site/athletes/bio_detail.php?id=1286&amp;type=licence" TargetMode="External"/><Relationship Id="rId43" Type="http://schemas.openxmlformats.org/officeDocument/2006/relationships/hyperlink" Target="http://www.gymnastics.sport/site/athletes/bio_detail.php?id=6680&amp;type=licence" TargetMode="External"/><Relationship Id="rId48" Type="http://schemas.openxmlformats.org/officeDocument/2006/relationships/hyperlink" Target="http://www.gymnastics.sport/site/athletes/bio_detail.php?id=10290&amp;type=licence" TargetMode="External"/><Relationship Id="rId56" Type="http://schemas.openxmlformats.org/officeDocument/2006/relationships/hyperlink" Target="http://www.gymnastics.sport/site/athletes/bio_detail.php?id=9136&amp;type=licence" TargetMode="External"/><Relationship Id="rId64" Type="http://schemas.openxmlformats.org/officeDocument/2006/relationships/hyperlink" Target="http://www.gymnastics.sport/site/athletes/bio_detail.php?id=22085&amp;type=licence" TargetMode="External"/><Relationship Id="rId69" Type="http://schemas.openxmlformats.org/officeDocument/2006/relationships/hyperlink" Target="http://www.gymnastics.sport/site/athletes/bio_detail.php?id=10018&amp;type=licence" TargetMode="External"/><Relationship Id="rId77" Type="http://schemas.openxmlformats.org/officeDocument/2006/relationships/hyperlink" Target="http://www.gymnastics.sport/site/athletes/bio_detail.php?id=11345&amp;type=licence" TargetMode="External"/><Relationship Id="rId8" Type="http://schemas.openxmlformats.org/officeDocument/2006/relationships/hyperlink" Target="http://www.gymnastics.sport/site/athletes/bio_detail.php?id=8183&amp;type=licence" TargetMode="External"/><Relationship Id="rId51" Type="http://schemas.openxmlformats.org/officeDocument/2006/relationships/hyperlink" Target="http://www.gymnastics.sport/site/athletes/bio_detail.php?id=24543&amp;type=licence" TargetMode="External"/><Relationship Id="rId72" Type="http://schemas.openxmlformats.org/officeDocument/2006/relationships/hyperlink" Target="http://www.gymnastics.sport/site/athletes/bio_detail.php?id=9750&amp;type=licence" TargetMode="External"/><Relationship Id="rId80" Type="http://schemas.openxmlformats.org/officeDocument/2006/relationships/hyperlink" Target="http://www.gymnastics.sport/site/athletes/bio_detail.php?id=23427&amp;type=licence" TargetMode="External"/><Relationship Id="rId85" Type="http://schemas.openxmlformats.org/officeDocument/2006/relationships/hyperlink" Target="http://www.gymnastics.sport/site/athletes/bio_detail.php?id=22400&amp;type=licence" TargetMode="External"/><Relationship Id="rId3" Type="http://schemas.openxmlformats.org/officeDocument/2006/relationships/hyperlink" Target="http://www.gymnastics.sport/site/athletes/bio_detail.php?id=8182&amp;type=licence" TargetMode="External"/><Relationship Id="rId12" Type="http://schemas.openxmlformats.org/officeDocument/2006/relationships/hyperlink" Target="http://www.gymnastics.sport/site/athletes/bio_detail.php?id=9455&amp;type=licence" TargetMode="External"/><Relationship Id="rId17" Type="http://schemas.openxmlformats.org/officeDocument/2006/relationships/hyperlink" Target="http://www.gymnastics.sport/site/athletes/bio_detail.php?id=14263&amp;type=licence" TargetMode="External"/><Relationship Id="rId25" Type="http://schemas.openxmlformats.org/officeDocument/2006/relationships/hyperlink" Target="http://www.gymnastics.sport/site/athletes/bio_detail.php?id=11902&amp;type=licence" TargetMode="External"/><Relationship Id="rId33" Type="http://schemas.openxmlformats.org/officeDocument/2006/relationships/hyperlink" Target="http://www.gymnastics.sport/site/athletes/bio_detail.php?id=6618&amp;type=licence" TargetMode="External"/><Relationship Id="rId38" Type="http://schemas.openxmlformats.org/officeDocument/2006/relationships/hyperlink" Target="http://www.gymnastics.sport/site/athletes/bio_detail.php?id=17907&amp;type=licence" TargetMode="External"/><Relationship Id="rId46" Type="http://schemas.openxmlformats.org/officeDocument/2006/relationships/hyperlink" Target="http://www.gymnastics.sport/site/athletes/bio_detail.php?id=10796&amp;type=licence" TargetMode="External"/><Relationship Id="rId59" Type="http://schemas.openxmlformats.org/officeDocument/2006/relationships/hyperlink" Target="http://www.gymnastics.sport/site/athletes/bio_detail.php?id=22300&amp;type=licence" TargetMode="External"/><Relationship Id="rId67" Type="http://schemas.openxmlformats.org/officeDocument/2006/relationships/hyperlink" Target="http://www.gymnastics.sport/site/athletes/bio_detail.php?id=6632&amp;type=licence" TargetMode="External"/><Relationship Id="rId20" Type="http://schemas.openxmlformats.org/officeDocument/2006/relationships/hyperlink" Target="http://www.gymnastics.sport/site/athletes/bio_detail.php?id=13931&amp;type=licence" TargetMode="External"/><Relationship Id="rId41" Type="http://schemas.openxmlformats.org/officeDocument/2006/relationships/hyperlink" Target="http://www.gymnastics.sport/site/athletes/bio_detail.php?id=24346&amp;type=licence" TargetMode="External"/><Relationship Id="rId54" Type="http://schemas.openxmlformats.org/officeDocument/2006/relationships/hyperlink" Target="http://www.gymnastics.sport/site/athletes/bio_detail.php?id=12622&amp;type=licence" TargetMode="External"/><Relationship Id="rId62" Type="http://schemas.openxmlformats.org/officeDocument/2006/relationships/hyperlink" Target="http://www.gymnastics.sport/site/athletes/bio_detail.php?id=15733&amp;type=licence" TargetMode="External"/><Relationship Id="rId70" Type="http://schemas.openxmlformats.org/officeDocument/2006/relationships/hyperlink" Target="http://www.gymnastics.sport/site/athletes/bio_detail.php?id=16308&amp;type=licence" TargetMode="External"/><Relationship Id="rId75" Type="http://schemas.openxmlformats.org/officeDocument/2006/relationships/hyperlink" Target="http://www.gymnastics.sport/site/athletes/bio_detail.php?id=6909&amp;type=licence" TargetMode="External"/><Relationship Id="rId83" Type="http://schemas.openxmlformats.org/officeDocument/2006/relationships/hyperlink" Target="http://www.gymnastics.sport/site/athletes/bio_detail.php?id=7250&amp;type=licence" TargetMode="External"/><Relationship Id="rId1" Type="http://schemas.openxmlformats.org/officeDocument/2006/relationships/hyperlink" Target="http://www.gymnastics.sport/site/athletes/bio_detail.php?id=18144&amp;type=licence" TargetMode="External"/><Relationship Id="rId6" Type="http://schemas.openxmlformats.org/officeDocument/2006/relationships/hyperlink" Target="http://www.gymnastics.sport/site/athletes/bio_detail.php?id=11666&amp;type=licence" TargetMode="External"/><Relationship Id="rId15" Type="http://schemas.openxmlformats.org/officeDocument/2006/relationships/hyperlink" Target="http://www.gymnastics.sport/site/athletes/bio_detail.php?id=13947&amp;type=licence" TargetMode="External"/><Relationship Id="rId23" Type="http://schemas.openxmlformats.org/officeDocument/2006/relationships/hyperlink" Target="http://www.gymnastics.sport/site/athletes/bio_detail.php?id=1356&amp;type=licence" TargetMode="External"/><Relationship Id="rId28" Type="http://schemas.openxmlformats.org/officeDocument/2006/relationships/hyperlink" Target="http://www.gymnastics.sport/site/athletes/bio_detail.php?id=4931&amp;type=licence" TargetMode="External"/><Relationship Id="rId36" Type="http://schemas.openxmlformats.org/officeDocument/2006/relationships/hyperlink" Target="http://www.gymnastics.sport/site/athletes/bio_detail.php?id=10275&amp;type=licence" TargetMode="External"/><Relationship Id="rId49" Type="http://schemas.openxmlformats.org/officeDocument/2006/relationships/hyperlink" Target="http://www.gymnastics.sport/site/athletes/bio_detail.php?id=21287&amp;type=licence" TargetMode="External"/><Relationship Id="rId57" Type="http://schemas.openxmlformats.org/officeDocument/2006/relationships/hyperlink" Target="http://www.gymnastics.sport/site/athletes/bio_detail.php?id=13919&amp;type=licence" TargetMode="External"/><Relationship Id="rId10" Type="http://schemas.openxmlformats.org/officeDocument/2006/relationships/hyperlink" Target="http://www.gymnastics.sport/site/athletes/bio_detail.php?id=6986&amp;type=licence" TargetMode="External"/><Relationship Id="rId31" Type="http://schemas.openxmlformats.org/officeDocument/2006/relationships/hyperlink" Target="http://www.gymnastics.sport/site/athletes/bio_detail.php?id=6587&amp;type=licence" TargetMode="External"/><Relationship Id="rId44" Type="http://schemas.openxmlformats.org/officeDocument/2006/relationships/hyperlink" Target="http://www.gymnastics.sport/site/athletes/bio_detail.php?id=21564&amp;type=licence" TargetMode="External"/><Relationship Id="rId52" Type="http://schemas.openxmlformats.org/officeDocument/2006/relationships/hyperlink" Target="http://www.gymnastics.sport/site/athletes/bio_detail.php?id=24816&amp;type=licence" TargetMode="External"/><Relationship Id="rId60" Type="http://schemas.openxmlformats.org/officeDocument/2006/relationships/hyperlink" Target="http://www.gymnastics.sport/site/athletes/bio_detail.php?id=14155&amp;type=licence" TargetMode="External"/><Relationship Id="rId65" Type="http://schemas.openxmlformats.org/officeDocument/2006/relationships/hyperlink" Target="http://www.gymnastics.sport/site/athletes/bio_detail.php?id=10662&amp;type=licence" TargetMode="External"/><Relationship Id="rId73" Type="http://schemas.openxmlformats.org/officeDocument/2006/relationships/hyperlink" Target="http://www.gymnastics.sport/site/athletes/bio_detail.php?id=6578&amp;type=licence" TargetMode="External"/><Relationship Id="rId78" Type="http://schemas.openxmlformats.org/officeDocument/2006/relationships/hyperlink" Target="http://www.gymnastics.sport/site/athletes/bio_detail.php?id=6907&amp;type=licence" TargetMode="External"/><Relationship Id="rId81" Type="http://schemas.openxmlformats.org/officeDocument/2006/relationships/hyperlink" Target="http://www.gymnastics.sport/site/athletes/bio_detail.php?id=24598&amp;type=licence" TargetMode="External"/><Relationship Id="rId86" Type="http://schemas.openxmlformats.org/officeDocument/2006/relationships/hyperlink" Target="http://www.gymnastics.sport/site/athletes/bio_detail.php?id=1364&amp;type=licence" TargetMode="External"/><Relationship Id="rId4" Type="http://schemas.openxmlformats.org/officeDocument/2006/relationships/hyperlink" Target="http://www.gymnastics.sport/site/athletes/bio_detail.php?id=18060&amp;type=licence" TargetMode="External"/><Relationship Id="rId9" Type="http://schemas.openxmlformats.org/officeDocument/2006/relationships/hyperlink" Target="http://www.gymnastics.sport/site/athletes/bio_detail.php?id=7409&amp;type=licence" TargetMode="External"/><Relationship Id="rId13" Type="http://schemas.openxmlformats.org/officeDocument/2006/relationships/hyperlink" Target="http://www.gymnastics.sport/site/athletes/bio_detail.php?id=14077&amp;type=licence" TargetMode="External"/><Relationship Id="rId18" Type="http://schemas.openxmlformats.org/officeDocument/2006/relationships/hyperlink" Target="http://www.gymnastics.sport/site/athletes/bio_detail.php?id=7045&amp;type=licence" TargetMode="External"/><Relationship Id="rId39" Type="http://schemas.openxmlformats.org/officeDocument/2006/relationships/hyperlink" Target="http://www.gymnastics.sport/site/athletes/bio_detail.php?id=17931&amp;type=licence" TargetMode="External"/><Relationship Id="rId34" Type="http://schemas.openxmlformats.org/officeDocument/2006/relationships/hyperlink" Target="http://www.gymnastics.sport/site/athletes/bio_detail.php?id=6507&amp;type=licence" TargetMode="External"/><Relationship Id="rId50" Type="http://schemas.openxmlformats.org/officeDocument/2006/relationships/hyperlink" Target="http://www.gymnastics.sport/site/athletes/bio_detail.php?id=10705&amp;type=licence" TargetMode="External"/><Relationship Id="rId55" Type="http://schemas.openxmlformats.org/officeDocument/2006/relationships/hyperlink" Target="http://www.gymnastics.sport/site/athletes/bio_detail.php?id=1274&amp;type=licence" TargetMode="External"/><Relationship Id="rId76" Type="http://schemas.openxmlformats.org/officeDocument/2006/relationships/hyperlink" Target="http://www.gymnastics.sport/site/athletes/bio_detail.php?id=33983&amp;type=licence" TargetMode="External"/><Relationship Id="rId7" Type="http://schemas.openxmlformats.org/officeDocument/2006/relationships/hyperlink" Target="http://www.gymnastics.sport/site/athletes/bio_detail.php?id=11670&amp;type=licence" TargetMode="External"/><Relationship Id="rId71" Type="http://schemas.openxmlformats.org/officeDocument/2006/relationships/hyperlink" Target="http://www.gymnastics.sport/site/athletes/bio_detail.php?id=7319&amp;type=licence" TargetMode="External"/><Relationship Id="rId2" Type="http://schemas.openxmlformats.org/officeDocument/2006/relationships/hyperlink" Target="http://www.gymnastics.sport/site/athletes/bio_detail.php?id=66&amp;type=licence" TargetMode="External"/><Relationship Id="rId29" Type="http://schemas.openxmlformats.org/officeDocument/2006/relationships/hyperlink" Target="http://www.gymnastics.sport/site/athletes/bio_detail.php?id=6613&amp;type=licence" TargetMode="External"/><Relationship Id="rId24" Type="http://schemas.openxmlformats.org/officeDocument/2006/relationships/hyperlink" Target="http://www.gymnastics.sport/site/athletes/bio_detail.php?id=7201&amp;type=licence" TargetMode="External"/><Relationship Id="rId40" Type="http://schemas.openxmlformats.org/officeDocument/2006/relationships/hyperlink" Target="http://www.gymnastics.sport/site/athletes/bio_detail.php?id=7412&amp;type=licence" TargetMode="External"/><Relationship Id="rId45" Type="http://schemas.openxmlformats.org/officeDocument/2006/relationships/hyperlink" Target="http://www.gymnastics.sport/site/athletes/bio_detail.php?id=9406&amp;type=licence" TargetMode="External"/><Relationship Id="rId66" Type="http://schemas.openxmlformats.org/officeDocument/2006/relationships/hyperlink" Target="http://www.gymnastics.sport/site/athletes/bio_detail.php?id=34375&amp;type=licence" TargetMode="External"/><Relationship Id="rId61" Type="http://schemas.openxmlformats.org/officeDocument/2006/relationships/hyperlink" Target="http://www.gymnastics.sport/site/athletes/bio_detail.php?id=24942&amp;type=licence" TargetMode="External"/><Relationship Id="rId82" Type="http://schemas.openxmlformats.org/officeDocument/2006/relationships/hyperlink" Target="http://www.gymnastics.sport/site/athletes/bio_detail.php?id=24201&amp;type=licence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6"/>
  <sheetViews>
    <sheetView tabSelected="1" workbookViewId="0">
      <selection activeCell="A5" sqref="A5"/>
    </sheetView>
  </sheetViews>
  <sheetFormatPr defaultRowHeight="13.8" x14ac:dyDescent="0.25"/>
  <cols>
    <col min="1" max="1" width="45" style="2" customWidth="1"/>
    <col min="2" max="12" width="12.77734375" style="2" customWidth="1"/>
    <col min="13" max="13" width="10.21875" style="2" customWidth="1"/>
    <col min="14" max="16384" width="8.88671875" style="2"/>
  </cols>
  <sheetData>
    <row r="1" spans="1:7" x14ac:dyDescent="0.25">
      <c r="A1" s="1" t="s">
        <v>238</v>
      </c>
    </row>
    <row r="2" spans="1:7" x14ac:dyDescent="0.25">
      <c r="A2" s="3"/>
    </row>
    <row r="3" spans="1:7" x14ac:dyDescent="0.25">
      <c r="A3" s="4" t="s">
        <v>212</v>
      </c>
      <c r="B3" s="5">
        <v>2017</v>
      </c>
      <c r="C3" s="5">
        <v>2018</v>
      </c>
      <c r="D3" s="5">
        <v>2019</v>
      </c>
      <c r="E3" s="6" t="s">
        <v>210</v>
      </c>
      <c r="F3" s="7"/>
      <c r="G3" s="8"/>
    </row>
    <row r="4" spans="1:7" x14ac:dyDescent="0.25">
      <c r="A4" s="9" t="s">
        <v>236</v>
      </c>
      <c r="B4" s="10">
        <v>109.45</v>
      </c>
      <c r="C4" s="10">
        <v>107.2</v>
      </c>
      <c r="D4" s="10">
        <v>108.83</v>
      </c>
      <c r="E4" s="11">
        <f>AVERAGE(B4:D4)</f>
        <v>108.49333333333334</v>
      </c>
      <c r="F4" s="12"/>
      <c r="G4" s="13"/>
    </row>
    <row r="5" spans="1:7" x14ac:dyDescent="0.25">
      <c r="A5" s="14" t="s">
        <v>237</v>
      </c>
      <c r="B5" s="15">
        <v>99.78</v>
      </c>
      <c r="C5" s="15">
        <v>98.545000000000002</v>
      </c>
      <c r="D5" s="15">
        <v>100.08499999999999</v>
      </c>
      <c r="E5" s="16">
        <f>AVERAGE(B5:D5)</f>
        <v>99.469999999999985</v>
      </c>
      <c r="F5" s="17"/>
      <c r="G5" s="18"/>
    </row>
    <row r="7" spans="1:7" x14ac:dyDescent="0.25">
      <c r="A7" s="19" t="s">
        <v>239</v>
      </c>
      <c r="B7" s="20" t="s">
        <v>203</v>
      </c>
      <c r="C7" s="21" t="s">
        <v>202</v>
      </c>
      <c r="D7" s="6" t="s">
        <v>205</v>
      </c>
      <c r="E7" s="8"/>
      <c r="F7" s="22" t="s">
        <v>204</v>
      </c>
      <c r="G7" s="23"/>
    </row>
    <row r="8" spans="1:7" x14ac:dyDescent="0.25">
      <c r="A8" s="9" t="s">
        <v>236</v>
      </c>
      <c r="B8" s="24">
        <v>323.27</v>
      </c>
      <c r="C8" s="10">
        <v>316.41500000000002</v>
      </c>
      <c r="D8" s="25">
        <f>C8/3</f>
        <v>105.47166666666668</v>
      </c>
      <c r="E8" s="26"/>
      <c r="F8" s="27">
        <f>B8/3</f>
        <v>107.75666666666666</v>
      </c>
      <c r="G8" s="28"/>
    </row>
    <row r="9" spans="1:7" x14ac:dyDescent="0.25">
      <c r="A9" s="14" t="s">
        <v>237</v>
      </c>
      <c r="B9" s="15">
        <v>298.065</v>
      </c>
      <c r="C9" s="15">
        <v>295.3</v>
      </c>
      <c r="D9" s="29">
        <f>C9/3</f>
        <v>98.433333333333337</v>
      </c>
      <c r="E9" s="30"/>
      <c r="F9" s="31">
        <f>B9/3</f>
        <v>99.355000000000004</v>
      </c>
      <c r="G9" s="32"/>
    </row>
    <row r="11" spans="1:7" x14ac:dyDescent="0.25">
      <c r="A11" s="2" t="s">
        <v>211</v>
      </c>
    </row>
    <row r="12" spans="1:7" x14ac:dyDescent="0.25">
      <c r="A12" s="2" t="s">
        <v>208</v>
      </c>
    </row>
    <row r="13" spans="1:7" x14ac:dyDescent="0.25">
      <c r="A13" s="2" t="s">
        <v>209</v>
      </c>
    </row>
    <row r="14" spans="1:7" x14ac:dyDescent="0.25">
      <c r="A14" s="33" t="s">
        <v>206</v>
      </c>
    </row>
    <row r="15" spans="1:7" x14ac:dyDescent="0.25">
      <c r="A15" s="2" t="s">
        <v>207</v>
      </c>
    </row>
    <row r="16" spans="1:7" x14ac:dyDescent="0.25">
      <c r="A16" s="2" t="s">
        <v>240</v>
      </c>
    </row>
  </sheetData>
  <mergeCells count="9">
    <mergeCell ref="D9:E9"/>
    <mergeCell ref="F9:G9"/>
    <mergeCell ref="E3:G3"/>
    <mergeCell ref="E4:G4"/>
    <mergeCell ref="E5:G5"/>
    <mergeCell ref="D7:E7"/>
    <mergeCell ref="F7:G7"/>
    <mergeCell ref="D8:E8"/>
    <mergeCell ref="F8:G8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58"/>
  <sheetViews>
    <sheetView tabSelected="1" topLeftCell="A7" workbookViewId="0">
      <selection activeCell="A5" sqref="A5"/>
    </sheetView>
  </sheetViews>
  <sheetFormatPr defaultRowHeight="13.8" x14ac:dyDescent="0.25"/>
  <cols>
    <col min="1" max="1" width="8.88671875" style="2"/>
    <col min="2" max="2" width="10.21875" style="2" bestFit="1" customWidth="1"/>
    <col min="3" max="4" width="8.88671875" style="2"/>
    <col min="5" max="5" width="24.21875" style="2" bestFit="1" customWidth="1"/>
    <col min="6" max="9" width="8.88671875" style="2"/>
    <col min="10" max="10" width="9.5546875" style="2" bestFit="1" customWidth="1"/>
    <col min="11" max="16384" width="8.88671875" style="2"/>
  </cols>
  <sheetData>
    <row r="1" spans="1:10" ht="14.4" thickBot="1" x14ac:dyDescent="0.3">
      <c r="A1" s="2" t="s">
        <v>126</v>
      </c>
      <c r="B1" s="2" t="s">
        <v>188</v>
      </c>
      <c r="C1" s="2" t="s">
        <v>128</v>
      </c>
      <c r="D1" s="2" t="s">
        <v>8</v>
      </c>
      <c r="E1" s="2" t="s">
        <v>2</v>
      </c>
    </row>
    <row r="2" spans="1:10" ht="14.4" thickBot="1" x14ac:dyDescent="0.3">
      <c r="A2" s="34">
        <v>1</v>
      </c>
      <c r="B2" s="34">
        <v>1</v>
      </c>
      <c r="C2" s="34">
        <v>3</v>
      </c>
      <c r="D2" s="34">
        <v>1981</v>
      </c>
      <c r="E2" s="35" t="s">
        <v>130</v>
      </c>
      <c r="F2" s="34" t="s">
        <v>18</v>
      </c>
      <c r="G2" s="36">
        <v>56075</v>
      </c>
      <c r="H2" s="36">
        <v>56380</v>
      </c>
      <c r="I2" s="36">
        <v>104070</v>
      </c>
      <c r="J2" s="2">
        <f>2017-D2</f>
        <v>36</v>
      </c>
    </row>
    <row r="3" spans="1:10" ht="14.4" thickBot="1" x14ac:dyDescent="0.3">
      <c r="A3" s="34">
        <v>2</v>
      </c>
      <c r="B3" s="34">
        <v>7</v>
      </c>
      <c r="C3" s="34">
        <v>8</v>
      </c>
      <c r="D3" s="34">
        <v>1992</v>
      </c>
      <c r="E3" s="35" t="s">
        <v>131</v>
      </c>
      <c r="F3" s="34" t="s">
        <v>21</v>
      </c>
      <c r="G3" s="36">
        <v>55740</v>
      </c>
      <c r="H3" s="36">
        <v>54760</v>
      </c>
      <c r="I3" s="36">
        <v>102695</v>
      </c>
      <c r="J3" s="2">
        <f t="shared" ref="J3:J25" si="0">2017-D3</f>
        <v>25</v>
      </c>
    </row>
    <row r="4" spans="1:10" ht="14.4" thickBot="1" x14ac:dyDescent="0.3">
      <c r="A4" s="34">
        <v>3</v>
      </c>
      <c r="B4" s="34">
        <v>8</v>
      </c>
      <c r="C4" s="34">
        <v>14</v>
      </c>
      <c r="D4" s="34">
        <v>1998</v>
      </c>
      <c r="E4" s="35" t="s">
        <v>132</v>
      </c>
      <c r="F4" s="34" t="s">
        <v>60</v>
      </c>
      <c r="G4" s="36">
        <v>55490</v>
      </c>
      <c r="H4" s="36">
        <v>54720</v>
      </c>
      <c r="I4" s="36">
        <v>101750</v>
      </c>
      <c r="J4" s="2">
        <f t="shared" si="0"/>
        <v>19</v>
      </c>
    </row>
    <row r="5" spans="1:10" ht="14.4" thickBot="1" x14ac:dyDescent="0.3">
      <c r="A5" s="34">
        <v>4</v>
      </c>
      <c r="B5" s="34">
        <v>5</v>
      </c>
      <c r="C5" s="34">
        <v>19</v>
      </c>
      <c r="D5" s="34">
        <v>1997</v>
      </c>
      <c r="E5" s="35" t="s">
        <v>133</v>
      </c>
      <c r="F5" s="34" t="s">
        <v>15</v>
      </c>
      <c r="G5" s="36">
        <v>54865</v>
      </c>
      <c r="H5" s="36">
        <v>55135</v>
      </c>
      <c r="I5" s="36">
        <v>101410</v>
      </c>
      <c r="J5" s="2">
        <f t="shared" si="0"/>
        <v>20</v>
      </c>
    </row>
    <row r="6" spans="1:10" ht="14.4" thickBot="1" x14ac:dyDescent="0.3">
      <c r="A6" s="34">
        <v>5</v>
      </c>
      <c r="B6" s="34">
        <v>4</v>
      </c>
      <c r="C6" s="34">
        <v>12</v>
      </c>
      <c r="D6" s="34">
        <v>1996</v>
      </c>
      <c r="E6" s="35" t="s">
        <v>134</v>
      </c>
      <c r="F6" s="34" t="s">
        <v>18</v>
      </c>
      <c r="G6" s="36">
        <v>54780</v>
      </c>
      <c r="H6" s="36">
        <v>55345</v>
      </c>
      <c r="I6" s="36">
        <v>101980</v>
      </c>
      <c r="J6" s="2">
        <f t="shared" si="0"/>
        <v>21</v>
      </c>
    </row>
    <row r="7" spans="1:10" ht="14.4" thickBot="1" x14ac:dyDescent="0.3">
      <c r="A7" s="34">
        <v>6</v>
      </c>
      <c r="B7" s="34">
        <v>2</v>
      </c>
      <c r="C7" s="34">
        <v>6</v>
      </c>
      <c r="D7" s="34">
        <v>1987</v>
      </c>
      <c r="E7" s="35" t="s">
        <v>135</v>
      </c>
      <c r="F7" s="34" t="s">
        <v>10</v>
      </c>
      <c r="G7" s="36">
        <v>54645</v>
      </c>
      <c r="H7" s="36">
        <v>56165</v>
      </c>
      <c r="I7" s="36">
        <v>103330</v>
      </c>
      <c r="J7" s="2">
        <f t="shared" si="0"/>
        <v>30</v>
      </c>
    </row>
    <row r="8" spans="1:10" ht="14.4" thickBot="1" x14ac:dyDescent="0.3">
      <c r="A8" s="34">
        <v>7</v>
      </c>
      <c r="B8" s="34">
        <v>6</v>
      </c>
      <c r="C8" s="34">
        <v>18</v>
      </c>
      <c r="D8" s="34">
        <v>1992</v>
      </c>
      <c r="E8" s="35" t="s">
        <v>136</v>
      </c>
      <c r="F8" s="34" t="s">
        <v>15</v>
      </c>
      <c r="G8" s="36">
        <v>54605</v>
      </c>
      <c r="H8" s="36">
        <v>55060</v>
      </c>
      <c r="I8" s="36">
        <v>101480</v>
      </c>
      <c r="J8" s="2">
        <f t="shared" si="0"/>
        <v>25</v>
      </c>
    </row>
    <row r="9" spans="1:10" ht="14.4" thickBot="1" x14ac:dyDescent="0.3">
      <c r="A9" s="34">
        <v>8</v>
      </c>
      <c r="B9" s="34">
        <v>3</v>
      </c>
      <c r="C9" s="34">
        <v>2</v>
      </c>
      <c r="D9" s="34">
        <v>1998</v>
      </c>
      <c r="E9" s="35" t="s">
        <v>137</v>
      </c>
      <c r="F9" s="34" t="s">
        <v>10</v>
      </c>
      <c r="G9" s="36">
        <v>22950</v>
      </c>
      <c r="H9" s="36">
        <v>56050</v>
      </c>
      <c r="I9" s="36">
        <v>104975</v>
      </c>
      <c r="J9" s="2">
        <f t="shared" si="0"/>
        <v>19</v>
      </c>
    </row>
    <row r="10" spans="1:10" ht="14.4" thickBot="1" x14ac:dyDescent="0.3">
      <c r="A10" s="34" t="s">
        <v>22</v>
      </c>
      <c r="B10" s="34">
        <v>9</v>
      </c>
      <c r="C10" s="34">
        <v>4</v>
      </c>
      <c r="D10" s="34">
        <v>1999</v>
      </c>
      <c r="E10" s="35" t="s">
        <v>138</v>
      </c>
      <c r="F10" s="34" t="s">
        <v>21</v>
      </c>
      <c r="G10" s="34" t="s">
        <v>22</v>
      </c>
      <c r="H10" s="36">
        <v>54620</v>
      </c>
      <c r="I10" s="36">
        <v>103610</v>
      </c>
      <c r="J10" s="2">
        <f t="shared" si="0"/>
        <v>18</v>
      </c>
    </row>
    <row r="11" spans="1:10" ht="14.4" thickBot="1" x14ac:dyDescent="0.3">
      <c r="A11" s="34" t="s">
        <v>22</v>
      </c>
      <c r="B11" s="34">
        <v>10</v>
      </c>
      <c r="C11" s="34">
        <v>7</v>
      </c>
      <c r="D11" s="34">
        <v>1989</v>
      </c>
      <c r="E11" s="35" t="s">
        <v>139</v>
      </c>
      <c r="F11" s="34" t="s">
        <v>43</v>
      </c>
      <c r="G11" s="34" t="s">
        <v>22</v>
      </c>
      <c r="H11" s="36">
        <v>54420</v>
      </c>
      <c r="I11" s="36">
        <v>103015</v>
      </c>
      <c r="J11" s="2">
        <f t="shared" si="0"/>
        <v>28</v>
      </c>
    </row>
    <row r="12" spans="1:10" ht="14.4" thickBot="1" x14ac:dyDescent="0.3">
      <c r="A12" s="34" t="s">
        <v>22</v>
      </c>
      <c r="B12" s="34">
        <v>11</v>
      </c>
      <c r="C12" s="34">
        <v>15</v>
      </c>
      <c r="D12" s="34">
        <v>1988</v>
      </c>
      <c r="E12" s="35" t="s">
        <v>140</v>
      </c>
      <c r="F12" s="34" t="s">
        <v>34</v>
      </c>
      <c r="G12" s="34" t="s">
        <v>22</v>
      </c>
      <c r="H12" s="36">
        <v>54290</v>
      </c>
      <c r="I12" s="36">
        <v>101520</v>
      </c>
      <c r="J12" s="2">
        <f t="shared" si="0"/>
        <v>29</v>
      </c>
    </row>
    <row r="13" spans="1:10" ht="14.4" thickBot="1" x14ac:dyDescent="0.3">
      <c r="A13" s="34" t="s">
        <v>22</v>
      </c>
      <c r="B13" s="34">
        <v>12</v>
      </c>
      <c r="C13" s="34">
        <v>16</v>
      </c>
      <c r="D13" s="34">
        <v>1999</v>
      </c>
      <c r="E13" s="35" t="s">
        <v>141</v>
      </c>
      <c r="F13" s="34" t="s">
        <v>43</v>
      </c>
      <c r="G13" s="34" t="s">
        <v>22</v>
      </c>
      <c r="H13" s="36">
        <v>54230</v>
      </c>
      <c r="I13" s="36">
        <v>101495</v>
      </c>
      <c r="J13" s="2">
        <f t="shared" si="0"/>
        <v>18</v>
      </c>
    </row>
    <row r="14" spans="1:10" ht="14.4" thickBot="1" x14ac:dyDescent="0.3">
      <c r="A14" s="34" t="s">
        <v>22</v>
      </c>
      <c r="B14" s="34">
        <v>13</v>
      </c>
      <c r="C14" s="34">
        <v>20</v>
      </c>
      <c r="D14" s="34">
        <v>1998</v>
      </c>
      <c r="E14" s="35" t="s">
        <v>142</v>
      </c>
      <c r="F14" s="34" t="s">
        <v>38</v>
      </c>
      <c r="G14" s="34" t="s">
        <v>22</v>
      </c>
      <c r="H14" s="36">
        <v>54035</v>
      </c>
      <c r="I14" s="36">
        <v>101165</v>
      </c>
      <c r="J14" s="2">
        <f t="shared" si="0"/>
        <v>19</v>
      </c>
    </row>
    <row r="15" spans="1:10" ht="14.4" thickBot="1" x14ac:dyDescent="0.3">
      <c r="A15" s="34" t="s">
        <v>22</v>
      </c>
      <c r="B15" s="34">
        <v>14</v>
      </c>
      <c r="C15" s="34">
        <v>9</v>
      </c>
      <c r="D15" s="34">
        <v>2000</v>
      </c>
      <c r="E15" s="35" t="s">
        <v>143</v>
      </c>
      <c r="F15" s="34" t="s">
        <v>18</v>
      </c>
      <c r="G15" s="34" t="s">
        <v>22</v>
      </c>
      <c r="H15" s="36">
        <v>53420</v>
      </c>
      <c r="I15" s="36">
        <v>102300</v>
      </c>
      <c r="J15" s="2">
        <f t="shared" si="0"/>
        <v>17</v>
      </c>
    </row>
    <row r="16" spans="1:10" ht="14.4" thickBot="1" x14ac:dyDescent="0.3">
      <c r="A16" s="34" t="s">
        <v>22</v>
      </c>
      <c r="B16" s="34">
        <v>15</v>
      </c>
      <c r="C16" s="34">
        <v>13</v>
      </c>
      <c r="D16" s="34">
        <v>1999</v>
      </c>
      <c r="E16" s="35" t="s">
        <v>144</v>
      </c>
      <c r="F16" s="34" t="s">
        <v>21</v>
      </c>
      <c r="G16" s="34" t="s">
        <v>22</v>
      </c>
      <c r="H16" s="36">
        <v>53410</v>
      </c>
      <c r="I16" s="36">
        <v>101935</v>
      </c>
      <c r="J16" s="2">
        <f t="shared" si="0"/>
        <v>18</v>
      </c>
    </row>
    <row r="17" spans="1:12" ht="14.4" thickBot="1" x14ac:dyDescent="0.3">
      <c r="A17" s="34" t="s">
        <v>22</v>
      </c>
      <c r="B17" s="34">
        <v>16</v>
      </c>
      <c r="C17" s="34">
        <v>10</v>
      </c>
      <c r="D17" s="34">
        <v>1992</v>
      </c>
      <c r="E17" s="35" t="s">
        <v>145</v>
      </c>
      <c r="F17" s="34" t="s">
        <v>60</v>
      </c>
      <c r="G17" s="34" t="s">
        <v>22</v>
      </c>
      <c r="H17" s="36">
        <v>53270</v>
      </c>
      <c r="I17" s="36">
        <v>102205</v>
      </c>
      <c r="J17" s="2">
        <f t="shared" si="0"/>
        <v>25</v>
      </c>
    </row>
    <row r="18" spans="1:12" ht="14.4" thickBot="1" x14ac:dyDescent="0.3">
      <c r="A18" s="34" t="s">
        <v>22</v>
      </c>
      <c r="B18" s="34">
        <v>17</v>
      </c>
      <c r="C18" s="34">
        <v>25</v>
      </c>
      <c r="D18" s="34">
        <v>1994</v>
      </c>
      <c r="E18" s="35" t="s">
        <v>146</v>
      </c>
      <c r="F18" s="34" t="s">
        <v>53</v>
      </c>
      <c r="G18" s="34" t="s">
        <v>22</v>
      </c>
      <c r="H18" s="36">
        <v>53125</v>
      </c>
      <c r="I18" s="36">
        <v>99780</v>
      </c>
      <c r="J18" s="2">
        <f t="shared" si="0"/>
        <v>23</v>
      </c>
    </row>
    <row r="19" spans="1:12" ht="14.4" thickBot="1" x14ac:dyDescent="0.3">
      <c r="A19" s="34" t="s">
        <v>22</v>
      </c>
      <c r="B19" s="34">
        <v>18</v>
      </c>
      <c r="C19" s="34">
        <v>11</v>
      </c>
      <c r="D19" s="34">
        <v>1994</v>
      </c>
      <c r="E19" s="35" t="s">
        <v>147</v>
      </c>
      <c r="F19" s="34" t="s">
        <v>12</v>
      </c>
      <c r="G19" s="34" t="s">
        <v>22</v>
      </c>
      <c r="H19" s="36">
        <v>53000</v>
      </c>
      <c r="I19" s="36">
        <v>102175</v>
      </c>
      <c r="J19" s="2">
        <f t="shared" si="0"/>
        <v>23</v>
      </c>
    </row>
    <row r="20" spans="1:12" ht="14.4" thickBot="1" x14ac:dyDescent="0.3">
      <c r="A20" s="34" t="s">
        <v>22</v>
      </c>
      <c r="B20" s="34">
        <v>19</v>
      </c>
      <c r="C20" s="34">
        <v>23</v>
      </c>
      <c r="D20" s="34">
        <v>1994</v>
      </c>
      <c r="E20" s="35" t="s">
        <v>148</v>
      </c>
      <c r="F20" s="34" t="s">
        <v>34</v>
      </c>
      <c r="G20" s="34" t="s">
        <v>22</v>
      </c>
      <c r="H20" s="36">
        <v>52890</v>
      </c>
      <c r="I20" s="36">
        <v>100440</v>
      </c>
      <c r="J20" s="2">
        <f t="shared" si="0"/>
        <v>23</v>
      </c>
    </row>
    <row r="21" spans="1:12" ht="14.4" thickBot="1" x14ac:dyDescent="0.3">
      <c r="A21" s="34" t="s">
        <v>22</v>
      </c>
      <c r="B21" s="34">
        <v>20</v>
      </c>
      <c r="C21" s="34">
        <v>5</v>
      </c>
      <c r="D21" s="34">
        <v>1986</v>
      </c>
      <c r="E21" s="35" t="s">
        <v>149</v>
      </c>
      <c r="F21" s="34" t="s">
        <v>43</v>
      </c>
      <c r="G21" s="34" t="s">
        <v>22</v>
      </c>
      <c r="H21" s="36">
        <v>41490</v>
      </c>
      <c r="I21" s="36">
        <v>103585</v>
      </c>
      <c r="J21" s="2">
        <f t="shared" si="0"/>
        <v>31</v>
      </c>
    </row>
    <row r="22" spans="1:12" ht="14.4" thickBot="1" x14ac:dyDescent="0.3">
      <c r="A22" s="34" t="s">
        <v>22</v>
      </c>
      <c r="B22" s="34">
        <v>21</v>
      </c>
      <c r="C22" s="34">
        <v>1</v>
      </c>
      <c r="D22" s="34">
        <v>1994</v>
      </c>
      <c r="E22" s="35" t="s">
        <v>150</v>
      </c>
      <c r="F22" s="34" t="s">
        <v>10</v>
      </c>
      <c r="G22" s="34" t="s">
        <v>22</v>
      </c>
      <c r="H22" s="36">
        <v>38095</v>
      </c>
      <c r="I22" s="36">
        <v>104980</v>
      </c>
      <c r="J22" s="2">
        <f t="shared" si="0"/>
        <v>23</v>
      </c>
    </row>
    <row r="23" spans="1:12" ht="14.4" thickBot="1" x14ac:dyDescent="0.3">
      <c r="A23" s="34" t="s">
        <v>22</v>
      </c>
      <c r="B23" s="34">
        <v>22</v>
      </c>
      <c r="C23" s="34">
        <v>17</v>
      </c>
      <c r="D23" s="34">
        <v>1994</v>
      </c>
      <c r="E23" s="35" t="s">
        <v>151</v>
      </c>
      <c r="F23" s="34" t="s">
        <v>31</v>
      </c>
      <c r="G23" s="34" t="s">
        <v>22</v>
      </c>
      <c r="H23" s="36">
        <v>27895</v>
      </c>
      <c r="I23" s="36">
        <v>101490</v>
      </c>
      <c r="J23" s="2">
        <f t="shared" si="0"/>
        <v>23</v>
      </c>
    </row>
    <row r="24" spans="1:12" ht="14.4" thickBot="1" x14ac:dyDescent="0.3">
      <c r="A24" s="34" t="s">
        <v>22</v>
      </c>
      <c r="B24" s="34">
        <v>23</v>
      </c>
      <c r="C24" s="34">
        <v>24</v>
      </c>
      <c r="D24" s="34">
        <v>1990</v>
      </c>
      <c r="E24" s="35" t="s">
        <v>152</v>
      </c>
      <c r="F24" s="34" t="s">
        <v>57</v>
      </c>
      <c r="G24" s="34" t="s">
        <v>22</v>
      </c>
      <c r="H24" s="36">
        <v>26855</v>
      </c>
      <c r="I24" s="36">
        <v>100275</v>
      </c>
      <c r="J24" s="2">
        <f t="shared" si="0"/>
        <v>27</v>
      </c>
    </row>
    <row r="25" spans="1:12" ht="14.4" thickBot="1" x14ac:dyDescent="0.3">
      <c r="A25" s="34" t="s">
        <v>22</v>
      </c>
      <c r="B25" s="34">
        <v>24</v>
      </c>
      <c r="C25" s="34">
        <v>22</v>
      </c>
      <c r="D25" s="34">
        <v>1998</v>
      </c>
      <c r="E25" s="35" t="s">
        <v>153</v>
      </c>
      <c r="F25" s="34" t="s">
        <v>38</v>
      </c>
      <c r="G25" s="34" t="s">
        <v>22</v>
      </c>
      <c r="H25" s="36">
        <v>16975</v>
      </c>
      <c r="I25" s="36">
        <v>100585</v>
      </c>
      <c r="J25" s="2">
        <f t="shared" si="0"/>
        <v>19</v>
      </c>
      <c r="K25" s="2" t="s">
        <v>201</v>
      </c>
      <c r="L25" s="2" t="s">
        <v>200</v>
      </c>
    </row>
    <row r="26" spans="1:12" ht="14.4" thickBot="1" x14ac:dyDescent="0.3">
      <c r="A26" s="34" t="s">
        <v>22</v>
      </c>
      <c r="B26" s="34" t="s">
        <v>22</v>
      </c>
      <c r="C26" s="34">
        <v>21</v>
      </c>
      <c r="D26" s="34"/>
      <c r="E26" s="35" t="s">
        <v>154</v>
      </c>
      <c r="F26" s="34" t="s">
        <v>21</v>
      </c>
      <c r="G26" s="34" t="s">
        <v>22</v>
      </c>
      <c r="H26" s="34" t="s">
        <v>22</v>
      </c>
      <c r="I26" s="36">
        <v>100905</v>
      </c>
      <c r="K26" s="37">
        <f>AVERAGE(J2:J25)</f>
        <v>23.291666666666668</v>
      </c>
      <c r="L26" s="2">
        <f>MAX(J2:J25)</f>
        <v>36</v>
      </c>
    </row>
    <row r="27" spans="1:12" ht="14.4" thickBot="1" x14ac:dyDescent="0.3">
      <c r="A27" s="34" t="s">
        <v>22</v>
      </c>
      <c r="B27" s="34" t="s">
        <v>22</v>
      </c>
      <c r="C27" s="34">
        <v>26</v>
      </c>
      <c r="D27" s="34"/>
      <c r="E27" s="35" t="s">
        <v>155</v>
      </c>
      <c r="F27" s="34" t="s">
        <v>71</v>
      </c>
      <c r="G27" s="34" t="s">
        <v>22</v>
      </c>
      <c r="H27" s="34" t="s">
        <v>22</v>
      </c>
      <c r="I27" s="36">
        <v>99770</v>
      </c>
    </row>
    <row r="28" spans="1:12" ht="14.4" thickBot="1" x14ac:dyDescent="0.3">
      <c r="A28" s="34" t="s">
        <v>22</v>
      </c>
      <c r="B28" s="34" t="s">
        <v>22</v>
      </c>
      <c r="C28" s="34">
        <v>27</v>
      </c>
      <c r="D28" s="34"/>
      <c r="E28" s="35" t="s">
        <v>156</v>
      </c>
      <c r="F28" s="34" t="s">
        <v>38</v>
      </c>
      <c r="G28" s="34" t="s">
        <v>22</v>
      </c>
      <c r="H28" s="34" t="s">
        <v>22</v>
      </c>
      <c r="I28" s="36">
        <v>99310</v>
      </c>
    </row>
    <row r="29" spans="1:12" ht="14.4" thickBot="1" x14ac:dyDescent="0.3">
      <c r="A29" s="34" t="s">
        <v>22</v>
      </c>
      <c r="B29" s="34" t="s">
        <v>22</v>
      </c>
      <c r="C29" s="34">
        <v>28</v>
      </c>
      <c r="D29" s="34"/>
      <c r="E29" s="35" t="s">
        <v>157</v>
      </c>
      <c r="F29" s="34" t="s">
        <v>92</v>
      </c>
      <c r="G29" s="34" t="s">
        <v>22</v>
      </c>
      <c r="H29" s="34" t="s">
        <v>22</v>
      </c>
      <c r="I29" s="36">
        <v>98945</v>
      </c>
    </row>
    <row r="30" spans="1:12" ht="14.4" thickBot="1" x14ac:dyDescent="0.3">
      <c r="A30" s="34" t="s">
        <v>22</v>
      </c>
      <c r="B30" s="34" t="s">
        <v>22</v>
      </c>
      <c r="C30" s="34">
        <v>29</v>
      </c>
      <c r="D30" s="34"/>
      <c r="E30" s="35" t="s">
        <v>158</v>
      </c>
      <c r="F30" s="34" t="s">
        <v>31</v>
      </c>
      <c r="G30" s="34" t="s">
        <v>22</v>
      </c>
      <c r="H30" s="34" t="s">
        <v>22</v>
      </c>
      <c r="I30" s="36">
        <v>98855</v>
      </c>
    </row>
    <row r="31" spans="1:12" ht="14.4" thickBot="1" x14ac:dyDescent="0.3">
      <c r="A31" s="34" t="s">
        <v>22</v>
      </c>
      <c r="B31" s="34" t="s">
        <v>22</v>
      </c>
      <c r="C31" s="34">
        <v>30</v>
      </c>
      <c r="D31" s="34"/>
      <c r="E31" s="35" t="s">
        <v>159</v>
      </c>
      <c r="F31" s="34" t="s">
        <v>73</v>
      </c>
      <c r="G31" s="34" t="s">
        <v>22</v>
      </c>
      <c r="H31" s="34" t="s">
        <v>22</v>
      </c>
      <c r="I31" s="36">
        <v>98725</v>
      </c>
    </row>
    <row r="32" spans="1:12" ht="14.4" thickBot="1" x14ac:dyDescent="0.3">
      <c r="A32" s="34" t="s">
        <v>22</v>
      </c>
      <c r="B32" s="34" t="s">
        <v>22</v>
      </c>
      <c r="C32" s="34">
        <v>31</v>
      </c>
      <c r="D32" s="34"/>
      <c r="E32" s="35" t="s">
        <v>160</v>
      </c>
      <c r="F32" s="34" t="s">
        <v>31</v>
      </c>
      <c r="G32" s="34" t="s">
        <v>22</v>
      </c>
      <c r="H32" s="34" t="s">
        <v>22</v>
      </c>
      <c r="I32" s="36">
        <v>98630</v>
      </c>
    </row>
    <row r="33" spans="1:9" ht="14.4" thickBot="1" x14ac:dyDescent="0.3">
      <c r="A33" s="34" t="s">
        <v>22</v>
      </c>
      <c r="B33" s="34" t="s">
        <v>22</v>
      </c>
      <c r="C33" s="34">
        <v>32</v>
      </c>
      <c r="D33" s="34"/>
      <c r="E33" s="35" t="s">
        <v>161</v>
      </c>
      <c r="F33" s="34" t="s">
        <v>31</v>
      </c>
      <c r="G33" s="34" t="s">
        <v>22</v>
      </c>
      <c r="H33" s="34" t="s">
        <v>22</v>
      </c>
      <c r="I33" s="36">
        <v>98530</v>
      </c>
    </row>
    <row r="34" spans="1:9" ht="14.4" thickBot="1" x14ac:dyDescent="0.3">
      <c r="A34" s="34" t="s">
        <v>22</v>
      </c>
      <c r="B34" s="34" t="s">
        <v>22</v>
      </c>
      <c r="C34" s="34">
        <v>33</v>
      </c>
      <c r="D34" s="34"/>
      <c r="E34" s="35" t="s">
        <v>162</v>
      </c>
      <c r="F34" s="34" t="s">
        <v>60</v>
      </c>
      <c r="G34" s="34" t="s">
        <v>22</v>
      </c>
      <c r="H34" s="34" t="s">
        <v>22</v>
      </c>
      <c r="I34" s="36">
        <v>98525</v>
      </c>
    </row>
    <row r="35" spans="1:9" ht="14.4" thickBot="1" x14ac:dyDescent="0.3">
      <c r="A35" s="34" t="s">
        <v>22</v>
      </c>
      <c r="B35" s="34" t="s">
        <v>22</v>
      </c>
      <c r="C35" s="34">
        <v>34</v>
      </c>
      <c r="D35" s="34"/>
      <c r="E35" s="35" t="s">
        <v>163</v>
      </c>
      <c r="F35" s="34" t="s">
        <v>57</v>
      </c>
      <c r="G35" s="34" t="s">
        <v>22</v>
      </c>
      <c r="H35" s="34" t="s">
        <v>22</v>
      </c>
      <c r="I35" s="36">
        <v>98165</v>
      </c>
    </row>
    <row r="36" spans="1:9" ht="14.4" thickBot="1" x14ac:dyDescent="0.3">
      <c r="A36" s="34" t="s">
        <v>22</v>
      </c>
      <c r="B36" s="34" t="s">
        <v>22</v>
      </c>
      <c r="C36" s="34">
        <v>35</v>
      </c>
      <c r="D36" s="34"/>
      <c r="E36" s="35" t="s">
        <v>164</v>
      </c>
      <c r="F36" s="34" t="s">
        <v>40</v>
      </c>
      <c r="G36" s="34" t="s">
        <v>22</v>
      </c>
      <c r="H36" s="34" t="s">
        <v>22</v>
      </c>
      <c r="I36" s="36">
        <v>97880</v>
      </c>
    </row>
    <row r="37" spans="1:9" ht="14.4" thickBot="1" x14ac:dyDescent="0.3">
      <c r="A37" s="34" t="s">
        <v>22</v>
      </c>
      <c r="B37" s="34" t="s">
        <v>22</v>
      </c>
      <c r="C37" s="34">
        <v>36</v>
      </c>
      <c r="D37" s="34"/>
      <c r="E37" s="35" t="s">
        <v>165</v>
      </c>
      <c r="F37" s="34" t="s">
        <v>40</v>
      </c>
      <c r="G37" s="34" t="s">
        <v>22</v>
      </c>
      <c r="H37" s="34" t="s">
        <v>22</v>
      </c>
      <c r="I37" s="36">
        <v>97745</v>
      </c>
    </row>
    <row r="38" spans="1:9" ht="14.4" thickBot="1" x14ac:dyDescent="0.3">
      <c r="A38" s="34" t="s">
        <v>22</v>
      </c>
      <c r="B38" s="34" t="s">
        <v>22</v>
      </c>
      <c r="C38" s="34">
        <v>37</v>
      </c>
      <c r="D38" s="34"/>
      <c r="E38" s="35" t="s">
        <v>166</v>
      </c>
      <c r="F38" s="34" t="s">
        <v>34</v>
      </c>
      <c r="G38" s="34" t="s">
        <v>22</v>
      </c>
      <c r="H38" s="34" t="s">
        <v>22</v>
      </c>
      <c r="I38" s="36">
        <v>97660</v>
      </c>
    </row>
    <row r="39" spans="1:9" ht="14.4" thickBot="1" x14ac:dyDescent="0.3">
      <c r="A39" s="34" t="s">
        <v>22</v>
      </c>
      <c r="B39" s="34" t="s">
        <v>22</v>
      </c>
      <c r="C39" s="34">
        <v>38</v>
      </c>
      <c r="D39" s="34"/>
      <c r="E39" s="35" t="s">
        <v>167</v>
      </c>
      <c r="F39" s="34" t="s">
        <v>92</v>
      </c>
      <c r="G39" s="34" t="s">
        <v>22</v>
      </c>
      <c r="H39" s="34" t="s">
        <v>22</v>
      </c>
      <c r="I39" s="36">
        <v>97640</v>
      </c>
    </row>
    <row r="40" spans="1:9" ht="14.4" thickBot="1" x14ac:dyDescent="0.3">
      <c r="A40" s="34" t="s">
        <v>22</v>
      </c>
      <c r="B40" s="34" t="s">
        <v>22</v>
      </c>
      <c r="C40" s="34">
        <v>39</v>
      </c>
      <c r="D40" s="34"/>
      <c r="E40" s="35" t="s">
        <v>168</v>
      </c>
      <c r="F40" s="34" t="s">
        <v>94</v>
      </c>
      <c r="G40" s="34" t="s">
        <v>22</v>
      </c>
      <c r="H40" s="34" t="s">
        <v>22</v>
      </c>
      <c r="I40" s="36">
        <v>97475</v>
      </c>
    </row>
    <row r="41" spans="1:9" ht="14.4" thickBot="1" x14ac:dyDescent="0.3">
      <c r="A41" s="34" t="s">
        <v>22</v>
      </c>
      <c r="B41" s="34" t="s">
        <v>22</v>
      </c>
      <c r="C41" s="34">
        <v>40</v>
      </c>
      <c r="D41" s="34"/>
      <c r="E41" s="35" t="s">
        <v>169</v>
      </c>
      <c r="F41" s="34" t="s">
        <v>38</v>
      </c>
      <c r="G41" s="34" t="s">
        <v>22</v>
      </c>
      <c r="H41" s="34" t="s">
        <v>22</v>
      </c>
      <c r="I41" s="36">
        <v>97385</v>
      </c>
    </row>
    <row r="42" spans="1:9" ht="14.4" thickBot="1" x14ac:dyDescent="0.3">
      <c r="A42" s="34" t="s">
        <v>22</v>
      </c>
      <c r="B42" s="34" t="s">
        <v>22</v>
      </c>
      <c r="C42" s="34">
        <v>41</v>
      </c>
      <c r="D42" s="34"/>
      <c r="E42" s="35" t="s">
        <v>170</v>
      </c>
      <c r="F42" s="34" t="s">
        <v>57</v>
      </c>
      <c r="G42" s="34" t="s">
        <v>22</v>
      </c>
      <c r="H42" s="34" t="s">
        <v>22</v>
      </c>
      <c r="I42" s="36">
        <v>96940</v>
      </c>
    </row>
    <row r="43" spans="1:9" ht="14.4" thickBot="1" x14ac:dyDescent="0.3">
      <c r="A43" s="34" t="s">
        <v>22</v>
      </c>
      <c r="B43" s="34" t="s">
        <v>22</v>
      </c>
      <c r="C43" s="34">
        <v>42</v>
      </c>
      <c r="D43" s="34"/>
      <c r="E43" s="35" t="s">
        <v>171</v>
      </c>
      <c r="F43" s="34" t="s">
        <v>53</v>
      </c>
      <c r="G43" s="34" t="s">
        <v>22</v>
      </c>
      <c r="H43" s="34" t="s">
        <v>22</v>
      </c>
      <c r="I43" s="36">
        <v>96615</v>
      </c>
    </row>
    <row r="44" spans="1:9" ht="14.4" thickBot="1" x14ac:dyDescent="0.3">
      <c r="A44" s="34" t="s">
        <v>22</v>
      </c>
      <c r="B44" s="34" t="s">
        <v>22</v>
      </c>
      <c r="C44" s="34">
        <v>43</v>
      </c>
      <c r="D44" s="34"/>
      <c r="E44" s="35" t="s">
        <v>172</v>
      </c>
      <c r="F44" s="34" t="s">
        <v>62</v>
      </c>
      <c r="G44" s="34" t="s">
        <v>22</v>
      </c>
      <c r="H44" s="34" t="s">
        <v>22</v>
      </c>
      <c r="I44" s="36">
        <v>95965</v>
      </c>
    </row>
    <row r="45" spans="1:9" ht="14.4" thickBot="1" x14ac:dyDescent="0.3">
      <c r="A45" s="34" t="s">
        <v>22</v>
      </c>
      <c r="B45" s="34" t="s">
        <v>22</v>
      </c>
      <c r="C45" s="34">
        <v>44</v>
      </c>
      <c r="D45" s="34"/>
      <c r="E45" s="35" t="s">
        <v>173</v>
      </c>
      <c r="F45" s="34" t="s">
        <v>174</v>
      </c>
      <c r="G45" s="34" t="s">
        <v>22</v>
      </c>
      <c r="H45" s="34" t="s">
        <v>22</v>
      </c>
      <c r="I45" s="36">
        <v>95895</v>
      </c>
    </row>
    <row r="46" spans="1:9" ht="14.4" thickBot="1" x14ac:dyDescent="0.3">
      <c r="A46" s="34" t="s">
        <v>22</v>
      </c>
      <c r="B46" s="34" t="s">
        <v>22</v>
      </c>
      <c r="C46" s="34">
        <v>45</v>
      </c>
      <c r="D46" s="34"/>
      <c r="E46" s="35" t="s">
        <v>175</v>
      </c>
      <c r="F46" s="34" t="s">
        <v>92</v>
      </c>
      <c r="G46" s="34" t="s">
        <v>22</v>
      </c>
      <c r="H46" s="34" t="s">
        <v>22</v>
      </c>
      <c r="I46" s="36">
        <v>94865</v>
      </c>
    </row>
    <row r="47" spans="1:9" ht="14.4" thickBot="1" x14ac:dyDescent="0.3">
      <c r="A47" s="34" t="s">
        <v>22</v>
      </c>
      <c r="B47" s="34" t="s">
        <v>22</v>
      </c>
      <c r="C47" s="34">
        <v>46</v>
      </c>
      <c r="D47" s="34"/>
      <c r="E47" s="35" t="s">
        <v>176</v>
      </c>
      <c r="F47" s="34" t="s">
        <v>73</v>
      </c>
      <c r="G47" s="34" t="s">
        <v>22</v>
      </c>
      <c r="H47" s="34" t="s">
        <v>22</v>
      </c>
      <c r="I47" s="36">
        <v>94295</v>
      </c>
    </row>
    <row r="48" spans="1:9" ht="14.4" thickBot="1" x14ac:dyDescent="0.3">
      <c r="A48" s="34" t="s">
        <v>22</v>
      </c>
      <c r="B48" s="34" t="s">
        <v>22</v>
      </c>
      <c r="C48" s="34">
        <v>47</v>
      </c>
      <c r="D48" s="34"/>
      <c r="E48" s="35" t="s">
        <v>177</v>
      </c>
      <c r="F48" s="34" t="s">
        <v>78</v>
      </c>
      <c r="G48" s="34" t="s">
        <v>22</v>
      </c>
      <c r="H48" s="34" t="s">
        <v>22</v>
      </c>
      <c r="I48" s="36">
        <v>93915</v>
      </c>
    </row>
    <row r="49" spans="1:9" ht="14.4" thickBot="1" x14ac:dyDescent="0.3">
      <c r="A49" s="34" t="s">
        <v>22</v>
      </c>
      <c r="B49" s="34" t="s">
        <v>22</v>
      </c>
      <c r="C49" s="34">
        <v>48</v>
      </c>
      <c r="D49" s="34"/>
      <c r="E49" s="35" t="s">
        <v>178</v>
      </c>
      <c r="F49" s="34" t="s">
        <v>34</v>
      </c>
      <c r="G49" s="34" t="s">
        <v>22</v>
      </c>
      <c r="H49" s="34" t="s">
        <v>22</v>
      </c>
      <c r="I49" s="36">
        <v>93050</v>
      </c>
    </row>
    <row r="50" spans="1:9" ht="14.4" thickBot="1" x14ac:dyDescent="0.3">
      <c r="A50" s="34" t="s">
        <v>22</v>
      </c>
      <c r="B50" s="34" t="s">
        <v>22</v>
      </c>
      <c r="C50" s="34">
        <v>49</v>
      </c>
      <c r="D50" s="34"/>
      <c r="E50" s="35" t="s">
        <v>179</v>
      </c>
      <c r="F50" s="34" t="s">
        <v>80</v>
      </c>
      <c r="G50" s="34" t="s">
        <v>22</v>
      </c>
      <c r="H50" s="34" t="s">
        <v>22</v>
      </c>
      <c r="I50" s="36">
        <v>92735</v>
      </c>
    </row>
    <row r="51" spans="1:9" ht="14.4" thickBot="1" x14ac:dyDescent="0.3">
      <c r="A51" s="34" t="s">
        <v>22</v>
      </c>
      <c r="B51" s="34" t="s">
        <v>22</v>
      </c>
      <c r="C51" s="34">
        <v>50</v>
      </c>
      <c r="D51" s="34"/>
      <c r="E51" s="35" t="s">
        <v>180</v>
      </c>
      <c r="F51" s="34" t="s">
        <v>174</v>
      </c>
      <c r="G51" s="34" t="s">
        <v>22</v>
      </c>
      <c r="H51" s="34" t="s">
        <v>22</v>
      </c>
      <c r="I51" s="36">
        <v>92435</v>
      </c>
    </row>
    <row r="52" spans="1:9" ht="14.4" thickBot="1" x14ac:dyDescent="0.3">
      <c r="A52" s="34" t="s">
        <v>22</v>
      </c>
      <c r="B52" s="34" t="s">
        <v>22</v>
      </c>
      <c r="C52" s="34">
        <v>51</v>
      </c>
      <c r="D52" s="34"/>
      <c r="E52" s="35" t="s">
        <v>181</v>
      </c>
      <c r="F52" s="34" t="s">
        <v>78</v>
      </c>
      <c r="G52" s="34" t="s">
        <v>22</v>
      </c>
      <c r="H52" s="34" t="s">
        <v>22</v>
      </c>
      <c r="I52" s="36">
        <v>90635</v>
      </c>
    </row>
    <row r="53" spans="1:9" ht="14.4" thickBot="1" x14ac:dyDescent="0.3">
      <c r="A53" s="34" t="s">
        <v>22</v>
      </c>
      <c r="B53" s="34" t="s">
        <v>22</v>
      </c>
      <c r="C53" s="34">
        <v>52</v>
      </c>
      <c r="D53" s="34"/>
      <c r="E53" s="35" t="s">
        <v>182</v>
      </c>
      <c r="F53" s="34" t="s">
        <v>78</v>
      </c>
      <c r="G53" s="34" t="s">
        <v>22</v>
      </c>
      <c r="H53" s="34" t="s">
        <v>22</v>
      </c>
      <c r="I53" s="36">
        <v>89520</v>
      </c>
    </row>
    <row r="54" spans="1:9" ht="14.4" thickBot="1" x14ac:dyDescent="0.3">
      <c r="A54" s="34" t="s">
        <v>22</v>
      </c>
      <c r="B54" s="34" t="s">
        <v>22</v>
      </c>
      <c r="C54" s="34">
        <v>53</v>
      </c>
      <c r="D54" s="34"/>
      <c r="E54" s="35" t="s">
        <v>183</v>
      </c>
      <c r="F54" s="34" t="s">
        <v>101</v>
      </c>
      <c r="G54" s="34" t="s">
        <v>22</v>
      </c>
      <c r="H54" s="34" t="s">
        <v>22</v>
      </c>
      <c r="I54" s="36">
        <v>84400</v>
      </c>
    </row>
    <row r="55" spans="1:9" ht="14.4" thickBot="1" x14ac:dyDescent="0.3">
      <c r="A55" s="34" t="s">
        <v>22</v>
      </c>
      <c r="B55" s="34" t="s">
        <v>22</v>
      </c>
      <c r="C55" s="34">
        <v>54</v>
      </c>
      <c r="D55" s="34"/>
      <c r="E55" s="35" t="s">
        <v>184</v>
      </c>
      <c r="F55" s="34" t="s">
        <v>10</v>
      </c>
      <c r="G55" s="34" t="s">
        <v>22</v>
      </c>
      <c r="H55" s="34" t="s">
        <v>22</v>
      </c>
      <c r="I55" s="36">
        <v>81655</v>
      </c>
    </row>
    <row r="56" spans="1:9" ht="14.4" thickBot="1" x14ac:dyDescent="0.3">
      <c r="A56" s="34" t="s">
        <v>22</v>
      </c>
      <c r="B56" s="34" t="s">
        <v>22</v>
      </c>
      <c r="C56" s="34">
        <v>55</v>
      </c>
      <c r="D56" s="34"/>
      <c r="E56" s="35" t="s">
        <v>185</v>
      </c>
      <c r="F56" s="34" t="s">
        <v>101</v>
      </c>
      <c r="G56" s="34" t="s">
        <v>22</v>
      </c>
      <c r="H56" s="34" t="s">
        <v>22</v>
      </c>
      <c r="I56" s="36">
        <v>78925</v>
      </c>
    </row>
    <row r="57" spans="1:9" ht="14.4" thickBot="1" x14ac:dyDescent="0.3">
      <c r="A57" s="34" t="s">
        <v>22</v>
      </c>
      <c r="B57" s="34" t="s">
        <v>22</v>
      </c>
      <c r="C57" s="34">
        <v>56</v>
      </c>
      <c r="D57" s="34"/>
      <c r="E57" s="35" t="s">
        <v>186</v>
      </c>
      <c r="F57" s="34" t="s">
        <v>92</v>
      </c>
      <c r="G57" s="34" t="s">
        <v>22</v>
      </c>
      <c r="H57" s="34" t="s">
        <v>22</v>
      </c>
      <c r="I57" s="36">
        <v>71995</v>
      </c>
    </row>
    <row r="58" spans="1:9" x14ac:dyDescent="0.25">
      <c r="A58" s="38" t="s">
        <v>22</v>
      </c>
      <c r="B58" s="38" t="s">
        <v>22</v>
      </c>
      <c r="C58" s="38">
        <v>57</v>
      </c>
      <c r="D58" s="38"/>
      <c r="E58" s="39" t="s">
        <v>187</v>
      </c>
      <c r="F58" s="38" t="s">
        <v>12</v>
      </c>
      <c r="G58" s="38" t="s">
        <v>22</v>
      </c>
      <c r="H58" s="38" t="s">
        <v>22</v>
      </c>
      <c r="I58" s="40">
        <v>66650</v>
      </c>
    </row>
  </sheetData>
  <hyperlinks>
    <hyperlink ref="E2" r:id="rId1" display="http://www.gymnastics.sport/site/athletes/bio_detail.php?id=1648&amp;type=licence" xr:uid="{00000000-0004-0000-0900-000000000000}"/>
    <hyperlink ref="E3" r:id="rId2" display="http://www.gymnastics.sport/site/athletes/bio_detail.php?id=6531&amp;type=licence" xr:uid="{00000000-0004-0000-0900-000001000000}"/>
    <hyperlink ref="E4" r:id="rId3" display="http://www.gymnastics.sport/site/athletes/bio_detail.php?id=23984&amp;type=licence" xr:uid="{00000000-0004-0000-0900-000002000000}"/>
    <hyperlink ref="E5" r:id="rId4" display="http://www.gymnastics.sport/site/athletes/bio_detail.php?id=11909&amp;type=licence" xr:uid="{00000000-0004-0000-0900-000003000000}"/>
    <hyperlink ref="E6" r:id="rId5" display="http://www.gymnastics.sport/site/athletes/bio_detail.php?id=11331&amp;type=licence" xr:uid="{00000000-0004-0000-0900-000004000000}"/>
    <hyperlink ref="E7" r:id="rId6" display="http://www.gymnastics.sport/site/athletes/bio_detail.php?id=79&amp;type=licence" xr:uid="{00000000-0004-0000-0900-000005000000}"/>
    <hyperlink ref="E8" r:id="rId7" display="http://www.gymnastics.sport/site/athletes/bio_detail.php?id=6739&amp;type=licence" xr:uid="{00000000-0004-0000-0900-000006000000}"/>
    <hyperlink ref="E9" r:id="rId8" display="http://www.gymnastics.sport/site/athletes/bio_detail.php?id=29539&amp;type=licence" xr:uid="{00000000-0004-0000-0900-000007000000}"/>
    <hyperlink ref="E10" r:id="rId9" display="http://www.gymnastics.sport/site/athletes/bio_detail.php?id=19756&amp;type=licence" xr:uid="{00000000-0004-0000-0900-000008000000}"/>
    <hyperlink ref="E11" r:id="rId10" display="http://www.gymnastics.sport/site/athletes/bio_detail.php?id=13585&amp;type=licence" xr:uid="{00000000-0004-0000-0900-000009000000}"/>
    <hyperlink ref="E12" r:id="rId11" display="http://www.gymnastics.sport/site/athletes/bio_detail.php?id=1299&amp;type=licence" xr:uid="{00000000-0004-0000-0900-00000A000000}"/>
    <hyperlink ref="E13" r:id="rId12" display="http://www.gymnastics.sport/site/athletes/bio_detail.php?id=18098&amp;type=licence" xr:uid="{00000000-0004-0000-0900-00000B000000}"/>
    <hyperlink ref="E14" r:id="rId13" display="http://www.gymnastics.sport/site/athletes/bio_detail.php?id=19204&amp;type=licence" xr:uid="{00000000-0004-0000-0900-00000C000000}"/>
    <hyperlink ref="E15" r:id="rId14" display="http://www.gymnastics.sport/site/athletes/bio_detail.php?id=24174&amp;type=licence" xr:uid="{00000000-0004-0000-0900-00000D000000}"/>
    <hyperlink ref="E16" r:id="rId15" display="http://www.gymnastics.sport/site/athletes/bio_detail.php?id=19757&amp;type=licence" xr:uid="{00000000-0004-0000-0900-00000E000000}"/>
    <hyperlink ref="E17" r:id="rId16" display="http://www.gymnastics.sport/site/athletes/bio_detail.php?id=6506&amp;type=licence" xr:uid="{00000000-0004-0000-0900-00000F000000}"/>
    <hyperlink ref="E18" r:id="rId17" display="http://www.gymnastics.sport/site/athletes/bio_detail.php?id=7164&amp;type=licence" xr:uid="{00000000-0004-0000-0900-000010000000}"/>
    <hyperlink ref="E19" r:id="rId18" display="http://www.gymnastics.sport/site/athletes/bio_detail.php?id=7330&amp;type=licence" xr:uid="{00000000-0004-0000-0900-000011000000}"/>
    <hyperlink ref="E20" r:id="rId19" display="http://www.gymnastics.sport/site/athletes/bio_detail.php?id=7070&amp;type=licence" xr:uid="{00000000-0004-0000-0900-000012000000}"/>
    <hyperlink ref="E21" r:id="rId20" display="http://www.gymnastics.sport/site/athletes/bio_detail.php?id=1335&amp;type=licence" xr:uid="{00000000-0004-0000-0900-000013000000}"/>
    <hyperlink ref="E22" r:id="rId21" display="http://www.gymnastics.sport/site/athletes/bio_detail.php?id=16382&amp;type=licence" xr:uid="{00000000-0004-0000-0900-000014000000}"/>
    <hyperlink ref="E23" r:id="rId22" display="http://www.gymnastics.sport/site/athletes/bio_detail.php?id=16875&amp;type=licence" xr:uid="{00000000-0004-0000-0900-000015000000}"/>
    <hyperlink ref="E24" r:id="rId23" display="http://www.gymnastics.sport/site/athletes/bio_detail.php?id=33017&amp;type=licence" xr:uid="{00000000-0004-0000-0900-000016000000}"/>
    <hyperlink ref="E25" r:id="rId24" display="http://www.gymnastics.sport/site/athletes/bio_detail.php?id=13518&amp;type=licence" xr:uid="{00000000-0004-0000-0900-000017000000}"/>
    <hyperlink ref="E26" r:id="rId25" display="http://www.gymnastics.sport/site/athletes/bio_detail.php?id=21594&amp;type=licence" xr:uid="{00000000-0004-0000-0900-000018000000}"/>
    <hyperlink ref="E27" r:id="rId26" display="http://www.gymnastics.sport/site/athletes/bio_detail.php?id=13579&amp;type=licence" xr:uid="{00000000-0004-0000-0900-000019000000}"/>
    <hyperlink ref="E28" r:id="rId27" display="http://www.gymnastics.sport/site/athletes/bio_detail.php?id=30039&amp;type=licence" xr:uid="{00000000-0004-0000-0900-00001A000000}"/>
    <hyperlink ref="E29" r:id="rId28" display="http://www.gymnastics.sport/site/athletes/bio_detail.php?id=7221&amp;type=licence" xr:uid="{00000000-0004-0000-0900-00001B000000}"/>
    <hyperlink ref="E30" r:id="rId29" display="http://www.gymnastics.sport/site/athletes/bio_detail.php?id=14084&amp;type=licence" xr:uid="{00000000-0004-0000-0900-00001C000000}"/>
    <hyperlink ref="E31" r:id="rId30" display="http://www.gymnastics.sport/site/athletes/bio_detail.php?id=14153&amp;type=licence" xr:uid="{00000000-0004-0000-0900-00001D000000}"/>
    <hyperlink ref="E32" r:id="rId31" display="http://www.gymnastics.sport/site/athletes/bio_detail.php?id=17682&amp;type=licence" xr:uid="{00000000-0004-0000-0900-00001E000000}"/>
    <hyperlink ref="E33" r:id="rId32" display="http://www.gymnastics.sport/site/athletes/bio_detail.php?id=20056&amp;type=licence" xr:uid="{00000000-0004-0000-0900-00001F000000}"/>
    <hyperlink ref="E34" r:id="rId33" display="http://www.gymnastics.sport/site/athletes/bio_detail.php?id=29066&amp;type=licence" xr:uid="{00000000-0004-0000-0900-000020000000}"/>
    <hyperlink ref="E35" r:id="rId34" display="http://www.gymnastics.sport/site/athletes/bio_detail.php?id=10297&amp;type=licence" xr:uid="{00000000-0004-0000-0900-000021000000}"/>
    <hyperlink ref="E36" r:id="rId35" display="http://www.gymnastics.sport/site/athletes/bio_detail.php?id=19651&amp;type=licence" xr:uid="{00000000-0004-0000-0900-000022000000}"/>
    <hyperlink ref="E37" r:id="rId36" display="http://www.gymnastics.sport/site/athletes/bio_detail.php?id=13928&amp;type=licence" xr:uid="{00000000-0004-0000-0900-000023000000}"/>
    <hyperlink ref="E38" r:id="rId37" display="http://www.gymnastics.sport/site/athletes/bio_detail.php?id=24955&amp;type=licence" xr:uid="{00000000-0004-0000-0900-000024000000}"/>
    <hyperlink ref="E39" r:id="rId38" display="http://www.gymnastics.sport/site/athletes/bio_detail.php?id=16236&amp;type=licence" xr:uid="{00000000-0004-0000-0900-000025000000}"/>
    <hyperlink ref="E40" r:id="rId39" display="http://www.gymnastics.sport/site/athletes/bio_detail.php?id=6167&amp;type=licence" xr:uid="{00000000-0004-0000-0900-000026000000}"/>
    <hyperlink ref="E41" r:id="rId40" display="http://www.gymnastics.sport/site/athletes/bio_detail.php?id=30331&amp;type=licence" xr:uid="{00000000-0004-0000-0900-000027000000}"/>
    <hyperlink ref="E42" r:id="rId41" display="http://www.gymnastics.sport/site/athletes/bio_detail.php?id=7317&amp;type=licence" xr:uid="{00000000-0004-0000-0900-000028000000}"/>
    <hyperlink ref="E43" r:id="rId42" display="http://www.gymnastics.sport/site/athletes/bio_detail.php?id=9794&amp;type=licence" xr:uid="{00000000-0004-0000-0900-000029000000}"/>
    <hyperlink ref="E44" r:id="rId43" display="http://www.gymnastics.sport/site/athletes/bio_detail.php?id=10959&amp;type=licence" xr:uid="{00000000-0004-0000-0900-00002A000000}"/>
    <hyperlink ref="E45" r:id="rId44" display="http://www.gymnastics.sport/site/athletes/bio_detail.php?id=6653&amp;type=licence" xr:uid="{00000000-0004-0000-0900-00002B000000}"/>
    <hyperlink ref="E46" r:id="rId45" display="http://www.gymnastics.sport/site/athletes/bio_detail.php?id=20069&amp;type=licence" xr:uid="{00000000-0004-0000-0900-00002C000000}"/>
    <hyperlink ref="E47" r:id="rId46" display="http://www.gymnastics.sport/site/athletes/bio_detail.php?id=22299&amp;type=licence" xr:uid="{00000000-0004-0000-0900-00002D000000}"/>
    <hyperlink ref="E48" r:id="rId47" display="http://www.gymnastics.sport/site/athletes/bio_detail.php?id=16329&amp;type=licence" xr:uid="{00000000-0004-0000-0900-00002E000000}"/>
    <hyperlink ref="E49" r:id="rId48" display="http://www.gymnastics.sport/site/athletes/bio_detail.php?id=4915&amp;type=licence" xr:uid="{00000000-0004-0000-0900-00002F000000}"/>
    <hyperlink ref="E50" r:id="rId49" display="http://www.gymnastics.sport/site/athletes/bio_detail.php?id=8687&amp;type=licence" xr:uid="{00000000-0004-0000-0900-000030000000}"/>
    <hyperlink ref="E51" r:id="rId50" display="http://www.gymnastics.sport/site/athletes/bio_detail.php?id=15708&amp;type=licence" xr:uid="{00000000-0004-0000-0900-000031000000}"/>
    <hyperlink ref="E52" r:id="rId51" display="http://www.gymnastics.sport/site/athletes/bio_detail.php?id=22092&amp;type=licence" xr:uid="{00000000-0004-0000-0900-000032000000}"/>
    <hyperlink ref="E53" r:id="rId52" display="http://www.gymnastics.sport/site/athletes/bio_detail.php?id=16396&amp;type=licence" xr:uid="{00000000-0004-0000-0900-000033000000}"/>
    <hyperlink ref="E54" r:id="rId53" display="http://www.gymnastics.sport/site/athletes/bio_detail.php?id=34521&amp;type=licence" xr:uid="{00000000-0004-0000-0900-000034000000}"/>
    <hyperlink ref="E55" r:id="rId54" display="http://www.gymnastics.sport/site/athletes/bio_detail.php?id=42177&amp;type=licence" xr:uid="{00000000-0004-0000-0900-000035000000}"/>
    <hyperlink ref="E56" r:id="rId55" display="http://www.gymnastics.sport/site/athletes/bio_detail.php?id=41920&amp;type=licence" xr:uid="{00000000-0004-0000-0900-000036000000}"/>
    <hyperlink ref="E57" r:id="rId56" display="http://www.gymnastics.sport/site/athletes/bio_detail.php?id=7220&amp;type=licence" xr:uid="{00000000-0004-0000-0900-000037000000}"/>
    <hyperlink ref="E58" r:id="rId57" display="http://www.gymnastics.sport/site/athletes/bio_detail.php?id=9287&amp;type=licence" xr:uid="{00000000-0004-0000-0900-000038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5"/>
  <sheetViews>
    <sheetView tabSelected="1" topLeftCell="A17" workbookViewId="0">
      <selection activeCell="A5" sqref="A5"/>
    </sheetView>
  </sheetViews>
  <sheetFormatPr defaultRowHeight="13.8" x14ac:dyDescent="0.25"/>
  <cols>
    <col min="1" max="1" width="45" style="2" customWidth="1"/>
    <col min="2" max="12" width="12.77734375" style="2" customWidth="1"/>
    <col min="13" max="13" width="10.21875" style="2" customWidth="1"/>
    <col min="14" max="16384" width="8.88671875" style="2"/>
  </cols>
  <sheetData>
    <row r="1" spans="1:7" hidden="1" x14ac:dyDescent="0.25">
      <c r="A1" s="1" t="s">
        <v>223</v>
      </c>
    </row>
    <row r="2" spans="1:7" hidden="1" x14ac:dyDescent="0.25">
      <c r="A2" s="3"/>
    </row>
    <row r="3" spans="1:7" hidden="1" x14ac:dyDescent="0.25">
      <c r="A3" s="4" t="s">
        <v>212</v>
      </c>
      <c r="B3" s="5">
        <v>2017</v>
      </c>
      <c r="C3" s="5">
        <v>2018</v>
      </c>
      <c r="D3" s="5">
        <v>2019</v>
      </c>
      <c r="E3" s="6" t="s">
        <v>210</v>
      </c>
      <c r="F3" s="7"/>
      <c r="G3" s="8"/>
    </row>
    <row r="4" spans="1:7" hidden="1" x14ac:dyDescent="0.25">
      <c r="A4" s="9" t="s">
        <v>236</v>
      </c>
      <c r="B4" s="10">
        <v>109.45</v>
      </c>
      <c r="C4" s="10">
        <v>107.2</v>
      </c>
      <c r="D4" s="10">
        <v>108.83</v>
      </c>
      <c r="E4" s="11">
        <f>AVERAGE(B4:D4)</f>
        <v>108.49333333333334</v>
      </c>
      <c r="F4" s="12"/>
      <c r="G4" s="13"/>
    </row>
    <row r="5" spans="1:7" hidden="1" x14ac:dyDescent="0.25">
      <c r="A5" s="14" t="s">
        <v>237</v>
      </c>
      <c r="B5" s="15">
        <v>99.78</v>
      </c>
      <c r="C5" s="15">
        <v>98.545000000000002</v>
      </c>
      <c r="D5" s="15">
        <v>100.08499999999999</v>
      </c>
      <c r="E5" s="16">
        <f>AVERAGE(B5:D5)</f>
        <v>99.469999999999985</v>
      </c>
      <c r="F5" s="17"/>
      <c r="G5" s="18"/>
    </row>
    <row r="6" spans="1:7" hidden="1" x14ac:dyDescent="0.25"/>
    <row r="7" spans="1:7" hidden="1" x14ac:dyDescent="0.25">
      <c r="A7" s="19" t="s">
        <v>213</v>
      </c>
      <c r="B7" s="20" t="s">
        <v>203</v>
      </c>
      <c r="C7" s="21" t="s">
        <v>202</v>
      </c>
      <c r="D7" s="6" t="s">
        <v>205</v>
      </c>
      <c r="E7" s="8"/>
      <c r="F7" s="22" t="s">
        <v>204</v>
      </c>
      <c r="G7" s="23"/>
    </row>
    <row r="8" spans="1:7" hidden="1" x14ac:dyDescent="0.25">
      <c r="A8" s="9" t="s">
        <v>236</v>
      </c>
      <c r="B8" s="24">
        <v>323.27</v>
      </c>
      <c r="C8" s="10">
        <v>316.41500000000002</v>
      </c>
      <c r="D8" s="25">
        <f>C8/3</f>
        <v>105.47166666666668</v>
      </c>
      <c r="E8" s="26"/>
      <c r="F8" s="27">
        <f>B8/3</f>
        <v>107.75666666666666</v>
      </c>
      <c r="G8" s="28"/>
    </row>
    <row r="9" spans="1:7" hidden="1" x14ac:dyDescent="0.25">
      <c r="A9" s="14" t="s">
        <v>237</v>
      </c>
      <c r="B9" s="15">
        <v>298.065</v>
      </c>
      <c r="C9" s="15">
        <v>295.3</v>
      </c>
      <c r="D9" s="29">
        <f>C9/3</f>
        <v>98.433333333333337</v>
      </c>
      <c r="E9" s="30"/>
      <c r="F9" s="31">
        <f>B9/3</f>
        <v>99.355000000000004</v>
      </c>
      <c r="G9" s="32"/>
    </row>
    <row r="10" spans="1:7" hidden="1" x14ac:dyDescent="0.25"/>
    <row r="11" spans="1:7" hidden="1" x14ac:dyDescent="0.25">
      <c r="A11" s="2" t="s">
        <v>211</v>
      </c>
    </row>
    <row r="12" spans="1:7" hidden="1" x14ac:dyDescent="0.25">
      <c r="A12" s="2" t="s">
        <v>208</v>
      </c>
    </row>
    <row r="13" spans="1:7" hidden="1" x14ac:dyDescent="0.25">
      <c r="A13" s="2" t="s">
        <v>209</v>
      </c>
    </row>
    <row r="14" spans="1:7" hidden="1" x14ac:dyDescent="0.25">
      <c r="A14" s="33" t="s">
        <v>206</v>
      </c>
    </row>
    <row r="15" spans="1:7" hidden="1" x14ac:dyDescent="0.25">
      <c r="A15" s="2" t="s">
        <v>207</v>
      </c>
    </row>
    <row r="16" spans="1:7" hidden="1" x14ac:dyDescent="0.25"/>
    <row r="17" spans="1:4" x14ac:dyDescent="0.25">
      <c r="A17" s="4" t="s">
        <v>230</v>
      </c>
      <c r="B17" s="21" t="s">
        <v>222</v>
      </c>
      <c r="C17" s="64" t="s">
        <v>229</v>
      </c>
      <c r="D17" s="65"/>
    </row>
    <row r="18" spans="1:4" x14ac:dyDescent="0.25">
      <c r="A18" s="9" t="s">
        <v>227</v>
      </c>
      <c r="B18" s="24">
        <f>D9</f>
        <v>98.433333333333337</v>
      </c>
      <c r="C18" s="66"/>
      <c r="D18" s="67"/>
    </row>
    <row r="19" spans="1:4" x14ac:dyDescent="0.25">
      <c r="A19" s="9" t="s">
        <v>214</v>
      </c>
      <c r="B19" s="24">
        <v>101.52500000000001</v>
      </c>
      <c r="C19" s="68">
        <f>B19-D$9</f>
        <v>3.0916666666666686</v>
      </c>
      <c r="D19" s="69"/>
    </row>
    <row r="20" spans="1:4" x14ac:dyDescent="0.25">
      <c r="A20" s="9" t="s">
        <v>215</v>
      </c>
      <c r="B20" s="24">
        <v>99.7</v>
      </c>
      <c r="C20" s="68">
        <f>B20-D$9</f>
        <v>1.2666666666666657</v>
      </c>
      <c r="D20" s="69"/>
    </row>
    <row r="21" spans="1:4" x14ac:dyDescent="0.25">
      <c r="A21" s="9" t="s">
        <v>216</v>
      </c>
      <c r="B21" s="24">
        <v>99.19</v>
      </c>
      <c r="C21" s="68">
        <f>B21-D$9</f>
        <v>0.7566666666666606</v>
      </c>
      <c r="D21" s="69"/>
    </row>
    <row r="22" spans="1:4" x14ac:dyDescent="0.25">
      <c r="A22" s="14" t="s">
        <v>217</v>
      </c>
      <c r="B22" s="70">
        <v>99.9</v>
      </c>
      <c r="C22" s="71">
        <f>B22-D$9</f>
        <v>1.4666666666666686</v>
      </c>
      <c r="D22" s="72"/>
    </row>
    <row r="23" spans="1:4" s="73" customFormat="1" x14ac:dyDescent="0.25">
      <c r="B23" s="24"/>
      <c r="C23" s="24"/>
      <c r="D23" s="10"/>
    </row>
    <row r="24" spans="1:4" s="73" customFormat="1" x14ac:dyDescent="0.25">
      <c r="A24" s="74" t="s">
        <v>231</v>
      </c>
      <c r="B24" s="4" t="s">
        <v>222</v>
      </c>
      <c r="C24" s="75" t="s">
        <v>229</v>
      </c>
      <c r="D24" s="65"/>
    </row>
    <row r="25" spans="1:4" s="73" customFormat="1" x14ac:dyDescent="0.25">
      <c r="A25" s="76" t="s">
        <v>227</v>
      </c>
      <c r="B25" s="77">
        <f>D8</f>
        <v>105.47166666666668</v>
      </c>
      <c r="C25" s="78"/>
      <c r="D25" s="79"/>
    </row>
    <row r="26" spans="1:4" x14ac:dyDescent="0.25">
      <c r="A26" s="76" t="s">
        <v>219</v>
      </c>
      <c r="B26" s="77">
        <v>102.5</v>
      </c>
      <c r="C26" s="80">
        <f>B26-D$8</f>
        <v>-2.9716666666666782</v>
      </c>
      <c r="D26" s="69"/>
    </row>
    <row r="27" spans="1:4" x14ac:dyDescent="0.25">
      <c r="A27" s="76" t="s">
        <v>218</v>
      </c>
      <c r="B27" s="77">
        <v>103.07</v>
      </c>
      <c r="C27" s="80">
        <f>B27-D$8</f>
        <v>-2.401666666666685</v>
      </c>
      <c r="D27" s="69"/>
    </row>
    <row r="28" spans="1:4" x14ac:dyDescent="0.25">
      <c r="A28" s="76" t="s">
        <v>220</v>
      </c>
      <c r="B28" s="77">
        <v>101.5</v>
      </c>
      <c r="C28" s="80">
        <f>B28-D$8</f>
        <v>-3.9716666666666782</v>
      </c>
      <c r="D28" s="69"/>
    </row>
    <row r="29" spans="1:4" x14ac:dyDescent="0.25">
      <c r="A29" s="76" t="s">
        <v>221</v>
      </c>
      <c r="B29" s="77">
        <v>105.815</v>
      </c>
      <c r="C29" s="80">
        <f>B29-D$8</f>
        <v>0.3433333333333195</v>
      </c>
      <c r="D29" s="69"/>
    </row>
    <row r="30" spans="1:4" x14ac:dyDescent="0.25">
      <c r="A30" s="81" t="s">
        <v>234</v>
      </c>
      <c r="B30" s="82">
        <v>106.535</v>
      </c>
      <c r="C30" s="83">
        <f>B30-D$8</f>
        <v>1.0633333333333184</v>
      </c>
      <c r="D30" s="72"/>
    </row>
    <row r="32" spans="1:4" x14ac:dyDescent="0.25">
      <c r="A32" s="4" t="s">
        <v>232</v>
      </c>
      <c r="B32" s="21" t="s">
        <v>222</v>
      </c>
      <c r="C32" s="64" t="s">
        <v>235</v>
      </c>
      <c r="D32" s="65"/>
    </row>
    <row r="33" spans="1:4" x14ac:dyDescent="0.25">
      <c r="A33" s="9" t="s">
        <v>228</v>
      </c>
      <c r="B33" s="24">
        <f>F9</f>
        <v>99.355000000000004</v>
      </c>
      <c r="C33" s="66"/>
      <c r="D33" s="67"/>
    </row>
    <row r="34" spans="1:4" x14ac:dyDescent="0.25">
      <c r="A34" s="9" t="s">
        <v>214</v>
      </c>
      <c r="B34" s="24">
        <v>101.52500000000001</v>
      </c>
      <c r="C34" s="68">
        <f>B34-D$9</f>
        <v>3.0916666666666686</v>
      </c>
      <c r="D34" s="69"/>
    </row>
    <row r="35" spans="1:4" x14ac:dyDescent="0.25">
      <c r="A35" s="9" t="s">
        <v>215</v>
      </c>
      <c r="B35" s="24">
        <v>99.7</v>
      </c>
      <c r="C35" s="68">
        <f>B35-D$9</f>
        <v>1.2666666666666657</v>
      </c>
      <c r="D35" s="69"/>
    </row>
    <row r="36" spans="1:4" x14ac:dyDescent="0.25">
      <c r="A36" s="9" t="s">
        <v>216</v>
      </c>
      <c r="B36" s="24">
        <v>99.19</v>
      </c>
      <c r="C36" s="68">
        <f>B36-D$9</f>
        <v>0.7566666666666606</v>
      </c>
      <c r="D36" s="69"/>
    </row>
    <row r="37" spans="1:4" x14ac:dyDescent="0.25">
      <c r="A37" s="14" t="s">
        <v>217</v>
      </c>
      <c r="B37" s="70">
        <v>99.9</v>
      </c>
      <c r="C37" s="71">
        <f>B37-D$9</f>
        <v>1.4666666666666686</v>
      </c>
      <c r="D37" s="72"/>
    </row>
    <row r="38" spans="1:4" s="73" customFormat="1" x14ac:dyDescent="0.25">
      <c r="B38" s="24"/>
      <c r="C38" s="24"/>
      <c r="D38" s="10"/>
    </row>
    <row r="39" spans="1:4" s="73" customFormat="1" x14ac:dyDescent="0.25">
      <c r="A39" s="74" t="s">
        <v>233</v>
      </c>
      <c r="B39" s="4" t="s">
        <v>222</v>
      </c>
      <c r="C39" s="75" t="s">
        <v>235</v>
      </c>
      <c r="D39" s="65"/>
    </row>
    <row r="40" spans="1:4" s="73" customFormat="1" x14ac:dyDescent="0.25">
      <c r="A40" s="76" t="s">
        <v>228</v>
      </c>
      <c r="B40" s="77">
        <f>F8</f>
        <v>107.75666666666666</v>
      </c>
      <c r="C40" s="78"/>
      <c r="D40" s="79"/>
    </row>
    <row r="41" spans="1:4" x14ac:dyDescent="0.25">
      <c r="A41" s="76" t="s">
        <v>219</v>
      </c>
      <c r="B41" s="77">
        <v>102.5</v>
      </c>
      <c r="C41" s="80">
        <f>B41-B$40</f>
        <v>-5.2566666666666606</v>
      </c>
      <c r="D41" s="69"/>
    </row>
    <row r="42" spans="1:4" x14ac:dyDescent="0.25">
      <c r="A42" s="76" t="s">
        <v>218</v>
      </c>
      <c r="B42" s="77">
        <v>103.7</v>
      </c>
      <c r="C42" s="80">
        <f t="shared" ref="C42:C45" si="0">B42-B$40</f>
        <v>-4.0566666666666578</v>
      </c>
      <c r="D42" s="69"/>
    </row>
    <row r="43" spans="1:4" x14ac:dyDescent="0.25">
      <c r="A43" s="76" t="s">
        <v>220</v>
      </c>
      <c r="B43" s="77">
        <v>101.5</v>
      </c>
      <c r="C43" s="80">
        <f t="shared" si="0"/>
        <v>-6.2566666666666606</v>
      </c>
      <c r="D43" s="69"/>
    </row>
    <row r="44" spans="1:4" x14ac:dyDescent="0.25">
      <c r="A44" s="76" t="s">
        <v>221</v>
      </c>
      <c r="B44" s="77">
        <v>105.815</v>
      </c>
      <c r="C44" s="80">
        <f t="shared" si="0"/>
        <v>-1.9416666666666629</v>
      </c>
      <c r="D44" s="69"/>
    </row>
    <row r="45" spans="1:4" x14ac:dyDescent="0.25">
      <c r="A45" s="81" t="s">
        <v>234</v>
      </c>
      <c r="B45" s="82">
        <v>106.5</v>
      </c>
      <c r="C45" s="83">
        <f t="shared" si="0"/>
        <v>-1.2566666666666606</v>
      </c>
      <c r="D45" s="72"/>
    </row>
  </sheetData>
  <mergeCells count="35">
    <mergeCell ref="C29:D29"/>
    <mergeCell ref="C21:D21"/>
    <mergeCell ref="C22:D22"/>
    <mergeCell ref="C26:D26"/>
    <mergeCell ref="C27:D27"/>
    <mergeCell ref="C25:D25"/>
    <mergeCell ref="C24:D24"/>
    <mergeCell ref="C43:D43"/>
    <mergeCell ref="C45:D45"/>
    <mergeCell ref="C44:D44"/>
    <mergeCell ref="C42:D42"/>
    <mergeCell ref="C37:D37"/>
    <mergeCell ref="C39:D39"/>
    <mergeCell ref="C40:D40"/>
    <mergeCell ref="E3:G3"/>
    <mergeCell ref="E4:G4"/>
    <mergeCell ref="E5:G5"/>
    <mergeCell ref="F7:G7"/>
    <mergeCell ref="F8:G8"/>
    <mergeCell ref="F9:G9"/>
    <mergeCell ref="D7:E7"/>
    <mergeCell ref="D8:E8"/>
    <mergeCell ref="D9:E9"/>
    <mergeCell ref="C41:D41"/>
    <mergeCell ref="C18:D18"/>
    <mergeCell ref="C32:D32"/>
    <mergeCell ref="C34:D34"/>
    <mergeCell ref="C36:D36"/>
    <mergeCell ref="C33:D33"/>
    <mergeCell ref="C35:D35"/>
    <mergeCell ref="C17:D17"/>
    <mergeCell ref="C28:D28"/>
    <mergeCell ref="C30:D30"/>
    <mergeCell ref="C19:D19"/>
    <mergeCell ref="C20:D20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abSelected="1" topLeftCell="A11" workbookViewId="0">
      <selection activeCell="A5" sqref="A5"/>
    </sheetView>
  </sheetViews>
  <sheetFormatPr defaultRowHeight="13.8" x14ac:dyDescent="0.25"/>
  <cols>
    <col min="1" max="16384" width="8.88671875" style="2"/>
  </cols>
  <sheetData/>
  <pageMargins left="0.7" right="0.7" top="0.75" bottom="0.75" header="0.3" footer="0.3"/>
  <pageSetup paperSize="9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1"/>
  <sheetViews>
    <sheetView tabSelected="1" workbookViewId="0">
      <selection activeCell="A5" sqref="A5"/>
    </sheetView>
  </sheetViews>
  <sheetFormatPr defaultRowHeight="13.8" x14ac:dyDescent="0.25"/>
  <cols>
    <col min="1" max="1" width="29.21875" style="2" bestFit="1" customWidth="1"/>
    <col min="2" max="5" width="11.77734375" style="2" customWidth="1"/>
    <col min="6" max="16384" width="8.88671875" style="2"/>
  </cols>
  <sheetData>
    <row r="1" spans="1:6" x14ac:dyDescent="0.25">
      <c r="A1" s="1" t="s">
        <v>226</v>
      </c>
    </row>
    <row r="2" spans="1:6" x14ac:dyDescent="0.25">
      <c r="A2" s="1"/>
    </row>
    <row r="3" spans="1:6" x14ac:dyDescent="0.25">
      <c r="A3" s="4" t="s">
        <v>224</v>
      </c>
      <c r="B3" s="21" t="s">
        <v>191</v>
      </c>
      <c r="C3" s="21" t="s">
        <v>192</v>
      </c>
      <c r="D3" s="21" t="s">
        <v>193</v>
      </c>
      <c r="E3" s="54" t="s">
        <v>194</v>
      </c>
      <c r="F3" s="1"/>
    </row>
    <row r="4" spans="1:6" x14ac:dyDescent="0.25">
      <c r="A4" s="9" t="s">
        <v>189</v>
      </c>
      <c r="B4" s="10">
        <v>24</v>
      </c>
      <c r="C4" s="55">
        <v>26</v>
      </c>
      <c r="D4" s="10">
        <v>25</v>
      </c>
      <c r="E4" s="56">
        <f>AVERAGE(B4:D4)</f>
        <v>25</v>
      </c>
    </row>
    <row r="5" spans="1:6" x14ac:dyDescent="0.25">
      <c r="A5" s="14" t="s">
        <v>190</v>
      </c>
      <c r="B5" s="57">
        <v>23</v>
      </c>
      <c r="C5" s="57">
        <v>24</v>
      </c>
      <c r="D5" s="57">
        <v>25</v>
      </c>
      <c r="E5" s="58">
        <f>AVERAGE(B5:D5)</f>
        <v>24</v>
      </c>
    </row>
    <row r="6" spans="1:6" x14ac:dyDescent="0.25">
      <c r="B6" s="59"/>
      <c r="C6" s="59"/>
      <c r="D6" s="59"/>
      <c r="E6" s="60"/>
    </row>
    <row r="7" spans="1:6" x14ac:dyDescent="0.25">
      <c r="A7" s="1"/>
      <c r="B7" s="59"/>
      <c r="C7" s="59"/>
      <c r="D7" s="59"/>
      <c r="E7" s="60"/>
    </row>
    <row r="8" spans="1:6" x14ac:dyDescent="0.25">
      <c r="B8" s="59"/>
      <c r="C8" s="59"/>
      <c r="D8" s="59"/>
      <c r="E8" s="60"/>
    </row>
    <row r="9" spans="1:6" x14ac:dyDescent="0.25">
      <c r="A9" s="4" t="s">
        <v>225</v>
      </c>
      <c r="B9" s="61" t="s">
        <v>191</v>
      </c>
      <c r="C9" s="61" t="s">
        <v>192</v>
      </c>
      <c r="D9" s="61" t="s">
        <v>193</v>
      </c>
      <c r="E9" s="54" t="s">
        <v>194</v>
      </c>
      <c r="F9" s="1"/>
    </row>
    <row r="10" spans="1:6" x14ac:dyDescent="0.25">
      <c r="A10" s="9" t="s">
        <v>189</v>
      </c>
      <c r="B10" s="10">
        <f>'WK 2017 mannen'!L26</f>
        <v>32</v>
      </c>
      <c r="C10" s="10">
        <f>'WK 2018 mannen'!L26</f>
        <v>37</v>
      </c>
      <c r="D10" s="10">
        <f>'WK 2019 mannen'!L26</f>
        <v>35</v>
      </c>
      <c r="E10" s="62">
        <f>AVERAGE(B10:D10)</f>
        <v>34.666666666666664</v>
      </c>
    </row>
    <row r="11" spans="1:6" x14ac:dyDescent="0.25">
      <c r="A11" s="14" t="s">
        <v>190</v>
      </c>
      <c r="B11" s="15">
        <f>'WK 2017 vrouwen'!L26</f>
        <v>36</v>
      </c>
      <c r="C11" s="15">
        <f>'WK 2018 vrouwen'!K26</f>
        <v>33</v>
      </c>
      <c r="D11" s="15">
        <f>'WK 2019 vrouwen'!L26</f>
        <v>32</v>
      </c>
      <c r="E11" s="63">
        <f>AVERAGE(B11:D11)</f>
        <v>33.666666666666664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6"/>
  <sheetViews>
    <sheetView tabSelected="1" topLeftCell="A12" workbookViewId="0">
      <selection activeCell="A5" sqref="A5"/>
    </sheetView>
  </sheetViews>
  <sheetFormatPr defaultRowHeight="13.8" x14ac:dyDescent="0.25"/>
  <cols>
    <col min="1" max="2" width="6.21875" style="2" customWidth="1"/>
    <col min="3" max="3" width="24.21875" style="2" customWidth="1"/>
    <col min="4" max="4" width="13.77734375" style="2" customWidth="1"/>
    <col min="5" max="5" width="11" style="2" customWidth="1"/>
    <col min="6" max="6" width="6.77734375" style="2" customWidth="1"/>
    <col min="7" max="7" width="7.21875" style="2" customWidth="1"/>
    <col min="8" max="8" width="6.77734375" style="2" customWidth="1"/>
    <col min="9" max="9" width="14.21875" style="2" customWidth="1"/>
    <col min="10" max="10" width="17.21875" style="2" customWidth="1"/>
    <col min="11" max="11" width="10.77734375" style="2" bestFit="1" customWidth="1"/>
    <col min="12" max="16384" width="8.88671875" style="2"/>
  </cols>
  <sheetData>
    <row r="1" spans="1:11" ht="20.100000000000001" customHeight="1" x14ac:dyDescent="0.25">
      <c r="A1" s="50" t="s">
        <v>1</v>
      </c>
      <c r="B1" s="51" t="s">
        <v>0</v>
      </c>
      <c r="C1" s="52" t="s">
        <v>2</v>
      </c>
      <c r="D1" s="53" t="s">
        <v>242</v>
      </c>
      <c r="E1" s="53" t="s">
        <v>243</v>
      </c>
      <c r="F1" s="53" t="s">
        <v>244</v>
      </c>
      <c r="G1" s="53" t="s">
        <v>245</v>
      </c>
      <c r="H1" s="53" t="s">
        <v>369</v>
      </c>
      <c r="I1" s="52" t="s">
        <v>453</v>
      </c>
      <c r="J1" s="44" t="s">
        <v>247</v>
      </c>
      <c r="K1" s="45" t="s">
        <v>5</v>
      </c>
    </row>
    <row r="2" spans="1:11" ht="22.05" customHeight="1" x14ac:dyDescent="0.25">
      <c r="A2" s="46" t="s">
        <v>248</v>
      </c>
      <c r="B2" s="46">
        <v>1992</v>
      </c>
      <c r="C2" s="46" t="s">
        <v>9</v>
      </c>
      <c r="D2" s="46" t="s">
        <v>10</v>
      </c>
      <c r="E2" s="46" t="s">
        <v>454</v>
      </c>
      <c r="F2" s="46" t="s">
        <v>257</v>
      </c>
      <c r="G2" s="46" t="s">
        <v>525</v>
      </c>
      <c r="H2" s="46" t="s">
        <v>468</v>
      </c>
      <c r="I2" s="49"/>
      <c r="J2" s="46" t="s">
        <v>526</v>
      </c>
      <c r="K2" s="2">
        <f>2019-B2</f>
        <v>27</v>
      </c>
    </row>
    <row r="3" spans="1:11" ht="22.05" customHeight="1" x14ac:dyDescent="0.25">
      <c r="A3" s="46" t="s">
        <v>254</v>
      </c>
      <c r="B3" s="46">
        <v>2001</v>
      </c>
      <c r="C3" s="46" t="s">
        <v>477</v>
      </c>
      <c r="D3" s="46" t="s">
        <v>18</v>
      </c>
      <c r="E3" s="46" t="s">
        <v>250</v>
      </c>
      <c r="F3" s="46" t="s">
        <v>273</v>
      </c>
      <c r="G3" s="46" t="s">
        <v>527</v>
      </c>
      <c r="H3" s="46" t="s">
        <v>264</v>
      </c>
      <c r="I3" s="49"/>
      <c r="J3" s="46" t="s">
        <v>528</v>
      </c>
      <c r="K3" s="2">
        <f t="shared" ref="K3:K25" si="0">2019-B3</f>
        <v>18</v>
      </c>
    </row>
    <row r="4" spans="1:11" ht="22.05" customHeight="1" x14ac:dyDescent="0.25">
      <c r="A4" s="46" t="s">
        <v>261</v>
      </c>
      <c r="B4" s="46">
        <v>1996</v>
      </c>
      <c r="C4" s="46" t="s">
        <v>110</v>
      </c>
      <c r="D4" s="46" t="s">
        <v>12</v>
      </c>
      <c r="E4" s="46" t="s">
        <v>463</v>
      </c>
      <c r="F4" s="46" t="s">
        <v>325</v>
      </c>
      <c r="G4" s="46" t="s">
        <v>529</v>
      </c>
      <c r="H4" s="46" t="s">
        <v>259</v>
      </c>
      <c r="I4" s="49"/>
      <c r="J4" s="46" t="s">
        <v>530</v>
      </c>
      <c r="K4" s="2">
        <f t="shared" si="0"/>
        <v>23</v>
      </c>
    </row>
    <row r="5" spans="1:11" ht="22.05" customHeight="1" x14ac:dyDescent="0.25">
      <c r="A5" s="46" t="s">
        <v>266</v>
      </c>
      <c r="B5" s="46">
        <v>1989</v>
      </c>
      <c r="C5" s="46" t="s">
        <v>13</v>
      </c>
      <c r="D5" s="46" t="s">
        <v>10</v>
      </c>
      <c r="E5" s="46" t="s">
        <v>250</v>
      </c>
      <c r="F5" s="46" t="s">
        <v>478</v>
      </c>
      <c r="G5" s="46" t="s">
        <v>531</v>
      </c>
      <c r="H5" s="46" t="s">
        <v>532</v>
      </c>
      <c r="I5" s="49"/>
      <c r="J5" s="46" t="s">
        <v>533</v>
      </c>
      <c r="K5" s="2">
        <f t="shared" si="0"/>
        <v>30</v>
      </c>
    </row>
    <row r="6" spans="1:11" ht="22.05" customHeight="1" x14ac:dyDescent="0.25">
      <c r="A6" s="46" t="s">
        <v>271</v>
      </c>
      <c r="B6" s="46">
        <v>1988</v>
      </c>
      <c r="C6" s="46" t="s">
        <v>23</v>
      </c>
      <c r="D6" s="46" t="s">
        <v>10</v>
      </c>
      <c r="E6" s="46" t="s">
        <v>459</v>
      </c>
      <c r="F6" s="46" t="s">
        <v>267</v>
      </c>
      <c r="G6" s="46" t="s">
        <v>534</v>
      </c>
      <c r="H6" s="46" t="s">
        <v>269</v>
      </c>
      <c r="I6" s="49"/>
      <c r="J6" s="46" t="s">
        <v>535</v>
      </c>
      <c r="K6" s="2">
        <f t="shared" si="0"/>
        <v>31</v>
      </c>
    </row>
    <row r="7" spans="1:11" ht="22.05" customHeight="1" x14ac:dyDescent="0.25">
      <c r="A7" s="46" t="s">
        <v>277</v>
      </c>
      <c r="B7" s="46">
        <v>1988</v>
      </c>
      <c r="C7" s="46" t="s">
        <v>11</v>
      </c>
      <c r="D7" s="46" t="s">
        <v>12</v>
      </c>
      <c r="E7" s="46" t="s">
        <v>459</v>
      </c>
      <c r="F7" s="46" t="s">
        <v>460</v>
      </c>
      <c r="G7" s="46" t="s">
        <v>536</v>
      </c>
      <c r="H7" s="46" t="s">
        <v>285</v>
      </c>
      <c r="I7" s="49"/>
      <c r="J7" s="46" t="s">
        <v>537</v>
      </c>
      <c r="K7" s="2">
        <f t="shared" si="0"/>
        <v>31</v>
      </c>
    </row>
    <row r="8" spans="1:11" ht="22.05" customHeight="1" x14ac:dyDescent="0.25">
      <c r="A8" s="46" t="s">
        <v>281</v>
      </c>
      <c r="B8" s="46">
        <v>1994</v>
      </c>
      <c r="C8" s="46" t="s">
        <v>14</v>
      </c>
      <c r="D8" s="46" t="s">
        <v>15</v>
      </c>
      <c r="E8" s="46" t="s">
        <v>250</v>
      </c>
      <c r="F8" s="46" t="s">
        <v>293</v>
      </c>
      <c r="G8" s="46" t="s">
        <v>538</v>
      </c>
      <c r="H8" s="46" t="s">
        <v>264</v>
      </c>
      <c r="I8" s="49"/>
      <c r="J8" s="46" t="s">
        <v>539</v>
      </c>
      <c r="K8" s="2">
        <f t="shared" si="0"/>
        <v>25</v>
      </c>
    </row>
    <row r="9" spans="1:11" ht="22.05" customHeight="1" x14ac:dyDescent="0.25">
      <c r="A9" s="46" t="s">
        <v>287</v>
      </c>
      <c r="B9" s="46">
        <v>1997</v>
      </c>
      <c r="C9" s="46" t="s">
        <v>46</v>
      </c>
      <c r="D9" s="46" t="s">
        <v>21</v>
      </c>
      <c r="E9" s="46" t="s">
        <v>250</v>
      </c>
      <c r="F9" s="46" t="s">
        <v>293</v>
      </c>
      <c r="G9" s="46" t="s">
        <v>540</v>
      </c>
      <c r="H9" s="46" t="s">
        <v>269</v>
      </c>
      <c r="I9" s="49"/>
      <c r="J9" s="46" t="s">
        <v>541</v>
      </c>
      <c r="K9" s="2">
        <f t="shared" si="0"/>
        <v>22</v>
      </c>
    </row>
    <row r="10" spans="1:11" ht="22.05" customHeight="1" x14ac:dyDescent="0.25">
      <c r="A10" s="46" t="s">
        <v>291</v>
      </c>
      <c r="B10" s="46">
        <v>2000</v>
      </c>
      <c r="C10" s="46" t="s">
        <v>542</v>
      </c>
      <c r="D10" s="46" t="s">
        <v>21</v>
      </c>
      <c r="E10" s="46" t="s">
        <v>459</v>
      </c>
      <c r="F10" s="46" t="s">
        <v>305</v>
      </c>
      <c r="G10" s="46" t="s">
        <v>459</v>
      </c>
      <c r="H10" s="46" t="s">
        <v>269</v>
      </c>
      <c r="I10" s="49"/>
      <c r="J10" s="46" t="s">
        <v>543</v>
      </c>
      <c r="K10" s="2">
        <f t="shared" si="0"/>
        <v>19</v>
      </c>
    </row>
    <row r="11" spans="1:11" ht="22.05" customHeight="1" x14ac:dyDescent="0.25">
      <c r="A11" s="46" t="s">
        <v>297</v>
      </c>
      <c r="B11" s="46">
        <v>1995</v>
      </c>
      <c r="C11" s="46" t="s">
        <v>37</v>
      </c>
      <c r="D11" s="46" t="s">
        <v>38</v>
      </c>
      <c r="E11" s="46" t="s">
        <v>466</v>
      </c>
      <c r="F11" s="46" t="s">
        <v>310</v>
      </c>
      <c r="G11" s="46" t="s">
        <v>544</v>
      </c>
      <c r="H11" s="46" t="s">
        <v>295</v>
      </c>
      <c r="I11" s="49"/>
      <c r="J11" s="46" t="s">
        <v>545</v>
      </c>
      <c r="K11" s="2">
        <f t="shared" si="0"/>
        <v>24</v>
      </c>
    </row>
    <row r="12" spans="1:11" ht="22.05" customHeight="1" x14ac:dyDescent="0.25">
      <c r="A12" s="46" t="s">
        <v>303</v>
      </c>
      <c r="B12" s="46">
        <v>1994</v>
      </c>
      <c r="C12" s="46" t="s">
        <v>19</v>
      </c>
      <c r="D12" s="46" t="s">
        <v>18</v>
      </c>
      <c r="E12" s="46" t="s">
        <v>250</v>
      </c>
      <c r="F12" s="46" t="s">
        <v>268</v>
      </c>
      <c r="G12" s="46" t="s">
        <v>546</v>
      </c>
      <c r="H12" s="46" t="s">
        <v>279</v>
      </c>
      <c r="I12" s="49"/>
      <c r="J12" s="46" t="s">
        <v>547</v>
      </c>
      <c r="K12" s="2">
        <f t="shared" si="0"/>
        <v>25</v>
      </c>
    </row>
    <row r="13" spans="1:11" ht="22.05" customHeight="1" x14ac:dyDescent="0.25">
      <c r="A13" s="46" t="s">
        <v>308</v>
      </c>
      <c r="B13" s="46">
        <v>1997</v>
      </c>
      <c r="C13" s="46" t="s">
        <v>39</v>
      </c>
      <c r="D13" s="46" t="s">
        <v>40</v>
      </c>
      <c r="E13" s="46" t="s">
        <v>459</v>
      </c>
      <c r="F13" s="46" t="s">
        <v>283</v>
      </c>
      <c r="G13" s="46" t="s">
        <v>548</v>
      </c>
      <c r="H13" s="46" t="s">
        <v>285</v>
      </c>
      <c r="I13" s="49"/>
      <c r="J13" s="46" t="s">
        <v>549</v>
      </c>
      <c r="K13" s="2">
        <f t="shared" si="0"/>
        <v>22</v>
      </c>
    </row>
    <row r="14" spans="1:11" ht="22.05" customHeight="1" x14ac:dyDescent="0.25">
      <c r="A14" s="46" t="s">
        <v>313</v>
      </c>
      <c r="B14" s="46">
        <v>1995</v>
      </c>
      <c r="C14" s="46" t="s">
        <v>17</v>
      </c>
      <c r="D14" s="46" t="s">
        <v>18</v>
      </c>
      <c r="E14" s="46" t="s">
        <v>527</v>
      </c>
      <c r="F14" s="46" t="s">
        <v>283</v>
      </c>
      <c r="G14" s="46" t="s">
        <v>548</v>
      </c>
      <c r="H14" s="46" t="s">
        <v>550</v>
      </c>
      <c r="I14" s="49"/>
      <c r="J14" s="46" t="s">
        <v>551</v>
      </c>
      <c r="K14" s="2">
        <f t="shared" si="0"/>
        <v>24</v>
      </c>
    </row>
    <row r="15" spans="1:11" ht="22.05" customHeight="1" x14ac:dyDescent="0.25">
      <c r="A15" s="46" t="s">
        <v>319</v>
      </c>
      <c r="B15" s="46">
        <v>1997</v>
      </c>
      <c r="C15" s="46" t="s">
        <v>113</v>
      </c>
      <c r="D15" s="46" t="s">
        <v>31</v>
      </c>
      <c r="E15" s="46" t="s">
        <v>454</v>
      </c>
      <c r="F15" s="46" t="s">
        <v>305</v>
      </c>
      <c r="G15" s="46" t="s">
        <v>552</v>
      </c>
      <c r="H15" s="46" t="s">
        <v>264</v>
      </c>
      <c r="I15" s="49"/>
      <c r="J15" s="46" t="s">
        <v>553</v>
      </c>
      <c r="K15" s="2">
        <f t="shared" si="0"/>
        <v>22</v>
      </c>
    </row>
    <row r="16" spans="1:11" ht="22.05" customHeight="1" x14ac:dyDescent="0.25">
      <c r="A16" s="46" t="s">
        <v>323</v>
      </c>
      <c r="B16" s="46">
        <v>1991</v>
      </c>
      <c r="C16" s="46" t="s">
        <v>117</v>
      </c>
      <c r="D16" s="46" t="s">
        <v>12</v>
      </c>
      <c r="E16" s="46" t="s">
        <v>459</v>
      </c>
      <c r="F16" s="46" t="s">
        <v>372</v>
      </c>
      <c r="G16" s="46" t="s">
        <v>554</v>
      </c>
      <c r="H16" s="46" t="s">
        <v>295</v>
      </c>
      <c r="I16" s="49"/>
      <c r="J16" s="46" t="s">
        <v>555</v>
      </c>
      <c r="K16" s="2">
        <f t="shared" si="0"/>
        <v>28</v>
      </c>
    </row>
    <row r="17" spans="1:14" ht="22.05" customHeight="1" x14ac:dyDescent="0.25">
      <c r="A17" s="46" t="s">
        <v>328</v>
      </c>
      <c r="B17" s="46">
        <v>1984</v>
      </c>
      <c r="C17" s="46" t="s">
        <v>507</v>
      </c>
      <c r="D17" s="46" t="s">
        <v>21</v>
      </c>
      <c r="E17" s="46" t="s">
        <v>459</v>
      </c>
      <c r="F17" s="46" t="s">
        <v>256</v>
      </c>
      <c r="G17" s="46" t="s">
        <v>505</v>
      </c>
      <c r="H17" s="46" t="s">
        <v>269</v>
      </c>
      <c r="I17" s="49"/>
      <c r="J17" s="46" t="s">
        <v>556</v>
      </c>
      <c r="K17" s="2">
        <f t="shared" si="0"/>
        <v>35</v>
      </c>
    </row>
    <row r="18" spans="1:14" ht="22.05" customHeight="1" x14ac:dyDescent="0.25">
      <c r="A18" s="46" t="s">
        <v>331</v>
      </c>
      <c r="B18" s="46">
        <v>1998</v>
      </c>
      <c r="C18" s="46" t="s">
        <v>67</v>
      </c>
      <c r="D18" s="46" t="s">
        <v>68</v>
      </c>
      <c r="E18" s="46" t="s">
        <v>257</v>
      </c>
      <c r="F18" s="46" t="s">
        <v>372</v>
      </c>
      <c r="G18" s="46" t="s">
        <v>557</v>
      </c>
      <c r="H18" s="46" t="s">
        <v>269</v>
      </c>
      <c r="I18" s="49"/>
      <c r="J18" s="46" t="s">
        <v>558</v>
      </c>
      <c r="K18" s="2">
        <f t="shared" si="0"/>
        <v>21</v>
      </c>
    </row>
    <row r="19" spans="1:14" ht="22.05" customHeight="1" x14ac:dyDescent="0.25">
      <c r="A19" s="46" t="s">
        <v>335</v>
      </c>
      <c r="B19" s="46">
        <v>1996</v>
      </c>
      <c r="C19" s="46" t="s">
        <v>30</v>
      </c>
      <c r="D19" s="46" t="s">
        <v>31</v>
      </c>
      <c r="E19" s="46" t="s">
        <v>460</v>
      </c>
      <c r="F19" s="46" t="s">
        <v>341</v>
      </c>
      <c r="G19" s="46" t="s">
        <v>559</v>
      </c>
      <c r="H19" s="46" t="s">
        <v>285</v>
      </c>
      <c r="I19" s="49"/>
      <c r="J19" s="46" t="s">
        <v>560</v>
      </c>
      <c r="K19" s="2">
        <f t="shared" si="0"/>
        <v>23</v>
      </c>
    </row>
    <row r="20" spans="1:14" ht="22.05" customHeight="1" x14ac:dyDescent="0.25">
      <c r="A20" s="46" t="s">
        <v>339</v>
      </c>
      <c r="B20" s="46">
        <v>1996</v>
      </c>
      <c r="C20" s="46" t="s">
        <v>82</v>
      </c>
      <c r="D20" s="46" t="s">
        <v>57</v>
      </c>
      <c r="E20" s="46" t="s">
        <v>478</v>
      </c>
      <c r="F20" s="46" t="s">
        <v>293</v>
      </c>
      <c r="G20" s="46" t="s">
        <v>561</v>
      </c>
      <c r="H20" s="46" t="s">
        <v>301</v>
      </c>
      <c r="I20" s="49"/>
      <c r="J20" s="46" t="s">
        <v>562</v>
      </c>
      <c r="K20" s="2">
        <f t="shared" si="0"/>
        <v>23</v>
      </c>
    </row>
    <row r="21" spans="1:14" ht="22.05" customHeight="1" x14ac:dyDescent="0.25">
      <c r="A21" s="46" t="s">
        <v>344</v>
      </c>
      <c r="B21" s="46">
        <v>1987</v>
      </c>
      <c r="C21" s="46" t="s">
        <v>33</v>
      </c>
      <c r="D21" s="46" t="s">
        <v>34</v>
      </c>
      <c r="E21" s="46" t="s">
        <v>273</v>
      </c>
      <c r="F21" s="46" t="s">
        <v>256</v>
      </c>
      <c r="G21" s="46" t="s">
        <v>563</v>
      </c>
      <c r="H21" s="46" t="s">
        <v>269</v>
      </c>
      <c r="I21" s="49"/>
      <c r="J21" s="46" t="s">
        <v>564</v>
      </c>
      <c r="K21" s="2">
        <f t="shared" si="0"/>
        <v>32</v>
      </c>
    </row>
    <row r="22" spans="1:14" ht="22.05" customHeight="1" x14ac:dyDescent="0.25">
      <c r="A22" s="46" t="s">
        <v>350</v>
      </c>
      <c r="B22" s="46">
        <v>1992</v>
      </c>
      <c r="C22" s="46" t="s">
        <v>59</v>
      </c>
      <c r="D22" s="46" t="s">
        <v>60</v>
      </c>
      <c r="E22" s="46" t="s">
        <v>250</v>
      </c>
      <c r="F22" s="46" t="s">
        <v>341</v>
      </c>
      <c r="G22" s="46" t="s">
        <v>325</v>
      </c>
      <c r="H22" s="46" t="s">
        <v>301</v>
      </c>
      <c r="I22" s="49"/>
      <c r="J22" s="46" t="s">
        <v>565</v>
      </c>
      <c r="K22" s="2">
        <f t="shared" si="0"/>
        <v>27</v>
      </c>
    </row>
    <row r="23" spans="1:14" ht="22.05" customHeight="1" x14ac:dyDescent="0.25">
      <c r="A23" s="46" t="s">
        <v>354</v>
      </c>
      <c r="B23" s="46">
        <v>2001</v>
      </c>
      <c r="C23" s="46" t="s">
        <v>566</v>
      </c>
      <c r="D23" s="46" t="s">
        <v>43</v>
      </c>
      <c r="E23" s="46" t="s">
        <v>499</v>
      </c>
      <c r="F23" s="46" t="s">
        <v>325</v>
      </c>
      <c r="G23" s="46" t="s">
        <v>567</v>
      </c>
      <c r="H23" s="46" t="s">
        <v>264</v>
      </c>
      <c r="I23" s="49"/>
      <c r="J23" s="46" t="s">
        <v>568</v>
      </c>
      <c r="K23" s="2">
        <f t="shared" si="0"/>
        <v>18</v>
      </c>
    </row>
    <row r="24" spans="1:14" ht="22.05" customHeight="1" x14ac:dyDescent="0.25">
      <c r="A24" s="46" t="s">
        <v>357</v>
      </c>
      <c r="B24" s="46">
        <v>1995</v>
      </c>
      <c r="C24" s="46" t="s">
        <v>514</v>
      </c>
      <c r="D24" s="46" t="s">
        <v>55</v>
      </c>
      <c r="E24" s="46" t="s">
        <v>520</v>
      </c>
      <c r="F24" s="46" t="s">
        <v>451</v>
      </c>
      <c r="G24" s="46" t="s">
        <v>569</v>
      </c>
      <c r="H24" s="46" t="s">
        <v>570</v>
      </c>
      <c r="I24" s="49"/>
      <c r="J24" s="46" t="s">
        <v>571</v>
      </c>
      <c r="K24" s="2">
        <f t="shared" si="0"/>
        <v>24</v>
      </c>
    </row>
    <row r="25" spans="1:14" ht="22.05" customHeight="1" x14ac:dyDescent="0.25">
      <c r="A25" s="46" t="s">
        <v>362</v>
      </c>
      <c r="B25" s="46">
        <v>1993</v>
      </c>
      <c r="C25" s="46" t="s">
        <v>36</v>
      </c>
      <c r="D25" s="46" t="s">
        <v>34</v>
      </c>
      <c r="E25" s="46" t="s">
        <v>520</v>
      </c>
      <c r="F25" s="46" t="s">
        <v>521</v>
      </c>
      <c r="G25" s="46" t="s">
        <v>572</v>
      </c>
      <c r="H25" s="46" t="s">
        <v>570</v>
      </c>
      <c r="I25" s="49"/>
      <c r="J25" s="46" t="s">
        <v>573</v>
      </c>
      <c r="K25" s="2">
        <f t="shared" si="0"/>
        <v>26</v>
      </c>
      <c r="L25" s="47" t="s">
        <v>199</v>
      </c>
      <c r="M25" s="2" t="s">
        <v>197</v>
      </c>
      <c r="N25" s="2" t="s">
        <v>198</v>
      </c>
    </row>
    <row r="26" spans="1:14" x14ac:dyDescent="0.25">
      <c r="K26" s="1">
        <f>AVERAGE(K2:K25)</f>
        <v>25</v>
      </c>
      <c r="L26" s="2">
        <f>MAX(K2:K25)</f>
        <v>35</v>
      </c>
      <c r="M26" s="2">
        <f>COUNTIFS(K2:K25,"&gt;24")</f>
        <v>11</v>
      </c>
      <c r="N26" s="2">
        <f>COUNTIFS(K2:K25,"&gt;29")</f>
        <v>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26"/>
  <sheetViews>
    <sheetView tabSelected="1" topLeftCell="A6" workbookViewId="0">
      <selection activeCell="A5" sqref="A5"/>
    </sheetView>
  </sheetViews>
  <sheetFormatPr defaultRowHeight="13.8" x14ac:dyDescent="0.25"/>
  <cols>
    <col min="1" max="2" width="6.21875" style="2" customWidth="1"/>
    <col min="3" max="3" width="24.21875" style="2" customWidth="1"/>
    <col min="4" max="4" width="13.77734375" style="2" customWidth="1"/>
    <col min="5" max="5" width="11" style="2" customWidth="1"/>
    <col min="6" max="6" width="6.77734375" style="2" customWidth="1"/>
    <col min="7" max="7" width="7.21875" style="2" customWidth="1"/>
    <col min="8" max="8" width="6.77734375" style="2" customWidth="1"/>
    <col min="9" max="9" width="14.21875" style="2" customWidth="1"/>
    <col min="10" max="10" width="17.21875" style="2" customWidth="1"/>
    <col min="11" max="16384" width="8.88671875" style="2"/>
  </cols>
  <sheetData>
    <row r="1" spans="1:12" x14ac:dyDescent="0.25">
      <c r="A1" s="50" t="s">
        <v>1</v>
      </c>
      <c r="B1" s="51" t="s">
        <v>0</v>
      </c>
      <c r="C1" s="51" t="s">
        <v>2</v>
      </c>
      <c r="D1" s="43" t="s">
        <v>242</v>
      </c>
      <c r="E1" s="43" t="s">
        <v>243</v>
      </c>
      <c r="F1" s="43" t="s">
        <v>244</v>
      </c>
      <c r="G1" s="43" t="s">
        <v>245</v>
      </c>
      <c r="H1" s="43" t="s">
        <v>369</v>
      </c>
      <c r="I1" s="51" t="s">
        <v>453</v>
      </c>
      <c r="J1" s="44" t="s">
        <v>247</v>
      </c>
      <c r="K1" s="45" t="s">
        <v>7</v>
      </c>
      <c r="L1" s="45" t="s">
        <v>3</v>
      </c>
    </row>
    <row r="2" spans="1:12" x14ac:dyDescent="0.25">
      <c r="A2" s="46" t="s">
        <v>248</v>
      </c>
      <c r="B2" s="46">
        <v>1992</v>
      </c>
      <c r="C2" s="46" t="s">
        <v>9</v>
      </c>
      <c r="D2" s="46" t="s">
        <v>10</v>
      </c>
      <c r="E2" s="46" t="s">
        <v>454</v>
      </c>
      <c r="F2" s="46" t="s">
        <v>267</v>
      </c>
      <c r="G2" s="46" t="s">
        <v>455</v>
      </c>
      <c r="H2" s="46" t="s">
        <v>252</v>
      </c>
      <c r="I2" s="49"/>
      <c r="J2" s="46" t="s">
        <v>456</v>
      </c>
      <c r="K2" s="2">
        <f>2018-B2</f>
        <v>26</v>
      </c>
    </row>
    <row r="3" spans="1:12" x14ac:dyDescent="0.25">
      <c r="A3" s="46" t="s">
        <v>254</v>
      </c>
      <c r="B3" s="46">
        <v>1989</v>
      </c>
      <c r="C3" s="46" t="s">
        <v>13</v>
      </c>
      <c r="D3" s="46" t="s">
        <v>10</v>
      </c>
      <c r="E3" s="46" t="s">
        <v>250</v>
      </c>
      <c r="F3" s="46" t="s">
        <v>257</v>
      </c>
      <c r="G3" s="46" t="s">
        <v>457</v>
      </c>
      <c r="H3" s="46" t="s">
        <v>259</v>
      </c>
      <c r="I3" s="49"/>
      <c r="J3" s="46" t="s">
        <v>458</v>
      </c>
      <c r="K3" s="2">
        <f t="shared" ref="K3:K25" si="0">2018-B3</f>
        <v>29</v>
      </c>
    </row>
    <row r="4" spans="1:12" x14ac:dyDescent="0.25">
      <c r="A4" s="46" t="s">
        <v>261</v>
      </c>
      <c r="B4" s="46">
        <v>1995</v>
      </c>
      <c r="C4" s="46" t="s">
        <v>17</v>
      </c>
      <c r="D4" s="46" t="s">
        <v>18</v>
      </c>
      <c r="E4" s="46" t="s">
        <v>459</v>
      </c>
      <c r="F4" s="46" t="s">
        <v>460</v>
      </c>
      <c r="G4" s="46" t="s">
        <v>461</v>
      </c>
      <c r="H4" s="46" t="s">
        <v>264</v>
      </c>
      <c r="I4" s="49"/>
      <c r="J4" s="46" t="s">
        <v>462</v>
      </c>
      <c r="K4" s="2">
        <f t="shared" si="0"/>
        <v>23</v>
      </c>
    </row>
    <row r="5" spans="1:12" x14ac:dyDescent="0.25">
      <c r="A5" s="46" t="s">
        <v>266</v>
      </c>
      <c r="B5" s="46">
        <v>1996</v>
      </c>
      <c r="C5" s="46" t="s">
        <v>110</v>
      </c>
      <c r="D5" s="46" t="s">
        <v>12</v>
      </c>
      <c r="E5" s="46" t="s">
        <v>463</v>
      </c>
      <c r="F5" s="46" t="s">
        <v>316</v>
      </c>
      <c r="G5" s="46" t="s">
        <v>464</v>
      </c>
      <c r="H5" s="46" t="s">
        <v>264</v>
      </c>
      <c r="I5" s="49"/>
      <c r="J5" s="46" t="s">
        <v>465</v>
      </c>
      <c r="K5" s="2">
        <f t="shared" si="0"/>
        <v>22</v>
      </c>
    </row>
    <row r="6" spans="1:12" x14ac:dyDescent="0.25">
      <c r="A6" s="46" t="s">
        <v>271</v>
      </c>
      <c r="B6" s="46">
        <v>1993</v>
      </c>
      <c r="C6" s="46" t="s">
        <v>36</v>
      </c>
      <c r="D6" s="46" t="s">
        <v>34</v>
      </c>
      <c r="E6" s="46" t="s">
        <v>466</v>
      </c>
      <c r="F6" s="46" t="s">
        <v>305</v>
      </c>
      <c r="G6" s="46" t="s">
        <v>467</v>
      </c>
      <c r="H6" s="46" t="s">
        <v>468</v>
      </c>
      <c r="I6" s="49"/>
      <c r="J6" s="46" t="s">
        <v>469</v>
      </c>
      <c r="K6" s="2">
        <f t="shared" si="0"/>
        <v>25</v>
      </c>
    </row>
    <row r="7" spans="1:12" x14ac:dyDescent="0.25">
      <c r="A7" s="46" t="s">
        <v>277</v>
      </c>
      <c r="B7" s="46">
        <v>1994</v>
      </c>
      <c r="C7" s="46" t="s">
        <v>14</v>
      </c>
      <c r="D7" s="46" t="s">
        <v>15</v>
      </c>
      <c r="E7" s="46" t="s">
        <v>250</v>
      </c>
      <c r="F7" s="46" t="s">
        <v>316</v>
      </c>
      <c r="G7" s="46" t="s">
        <v>470</v>
      </c>
      <c r="H7" s="46" t="s">
        <v>471</v>
      </c>
      <c r="I7" s="49"/>
      <c r="J7" s="46" t="s">
        <v>472</v>
      </c>
      <c r="K7" s="2">
        <f t="shared" si="0"/>
        <v>24</v>
      </c>
    </row>
    <row r="8" spans="1:12" x14ac:dyDescent="0.25">
      <c r="A8" s="46" t="s">
        <v>281</v>
      </c>
      <c r="B8" s="46">
        <v>1993</v>
      </c>
      <c r="C8" s="46" t="s">
        <v>45</v>
      </c>
      <c r="D8" s="46" t="s">
        <v>43</v>
      </c>
      <c r="E8" s="46" t="s">
        <v>459</v>
      </c>
      <c r="F8" s="46" t="s">
        <v>293</v>
      </c>
      <c r="G8" s="46" t="s">
        <v>473</v>
      </c>
      <c r="H8" s="46" t="s">
        <v>279</v>
      </c>
      <c r="I8" s="49"/>
      <c r="J8" s="46" t="s">
        <v>474</v>
      </c>
      <c r="K8" s="2">
        <f t="shared" si="0"/>
        <v>25</v>
      </c>
    </row>
    <row r="9" spans="1:12" x14ac:dyDescent="0.25">
      <c r="A9" s="46" t="s">
        <v>287</v>
      </c>
      <c r="B9" s="46">
        <v>1988</v>
      </c>
      <c r="C9" s="46" t="s">
        <v>23</v>
      </c>
      <c r="D9" s="46" t="s">
        <v>10</v>
      </c>
      <c r="E9" s="46" t="s">
        <v>250</v>
      </c>
      <c r="F9" s="46" t="s">
        <v>273</v>
      </c>
      <c r="G9" s="46" t="s">
        <v>475</v>
      </c>
      <c r="H9" s="46" t="s">
        <v>269</v>
      </c>
      <c r="I9" s="49"/>
      <c r="J9" s="46" t="s">
        <v>476</v>
      </c>
      <c r="K9" s="2">
        <f t="shared" si="0"/>
        <v>30</v>
      </c>
    </row>
    <row r="10" spans="1:12" x14ac:dyDescent="0.25">
      <c r="A10" s="46" t="s">
        <v>291</v>
      </c>
      <c r="B10" s="46">
        <v>2001</v>
      </c>
      <c r="C10" s="46" t="s">
        <v>477</v>
      </c>
      <c r="D10" s="46" t="s">
        <v>18</v>
      </c>
      <c r="E10" s="46" t="s">
        <v>478</v>
      </c>
      <c r="F10" s="46" t="s">
        <v>460</v>
      </c>
      <c r="G10" s="46" t="s">
        <v>479</v>
      </c>
      <c r="H10" s="46" t="s">
        <v>264</v>
      </c>
      <c r="I10" s="49"/>
      <c r="J10" s="46" t="s">
        <v>480</v>
      </c>
      <c r="K10" s="2">
        <f t="shared" si="0"/>
        <v>17</v>
      </c>
    </row>
    <row r="11" spans="1:12" x14ac:dyDescent="0.25">
      <c r="A11" s="46" t="s">
        <v>297</v>
      </c>
      <c r="B11" s="46">
        <v>1991</v>
      </c>
      <c r="C11" s="46" t="s">
        <v>117</v>
      </c>
      <c r="D11" s="46" t="s">
        <v>12</v>
      </c>
      <c r="E11" s="46" t="s">
        <v>459</v>
      </c>
      <c r="F11" s="46" t="s">
        <v>316</v>
      </c>
      <c r="G11" s="46" t="s">
        <v>481</v>
      </c>
      <c r="H11" s="46" t="s">
        <v>264</v>
      </c>
      <c r="I11" s="49"/>
      <c r="J11" s="46" t="s">
        <v>482</v>
      </c>
      <c r="K11" s="2">
        <f t="shared" si="0"/>
        <v>27</v>
      </c>
    </row>
    <row r="12" spans="1:12" x14ac:dyDescent="0.25">
      <c r="A12" s="46" t="s">
        <v>303</v>
      </c>
      <c r="B12" s="46">
        <v>1988</v>
      </c>
      <c r="C12" s="46" t="s">
        <v>11</v>
      </c>
      <c r="D12" s="46" t="s">
        <v>12</v>
      </c>
      <c r="E12" s="46" t="s">
        <v>459</v>
      </c>
      <c r="F12" s="46" t="s">
        <v>262</v>
      </c>
      <c r="G12" s="46" t="s">
        <v>483</v>
      </c>
      <c r="H12" s="46" t="s">
        <v>285</v>
      </c>
      <c r="I12" s="49"/>
      <c r="J12" s="46" t="s">
        <v>484</v>
      </c>
      <c r="K12" s="2">
        <f t="shared" si="0"/>
        <v>30</v>
      </c>
    </row>
    <row r="13" spans="1:12" x14ac:dyDescent="0.25">
      <c r="A13" s="46" t="s">
        <v>308</v>
      </c>
      <c r="B13" s="46">
        <v>1984</v>
      </c>
      <c r="C13" s="46" t="s">
        <v>485</v>
      </c>
      <c r="D13" s="46" t="s">
        <v>21</v>
      </c>
      <c r="E13" s="46" t="s">
        <v>250</v>
      </c>
      <c r="F13" s="46" t="s">
        <v>310</v>
      </c>
      <c r="G13" s="46" t="s">
        <v>486</v>
      </c>
      <c r="H13" s="46" t="s">
        <v>285</v>
      </c>
      <c r="I13" s="49"/>
      <c r="J13" s="46" t="s">
        <v>487</v>
      </c>
      <c r="K13" s="2">
        <f t="shared" si="0"/>
        <v>34</v>
      </c>
    </row>
    <row r="14" spans="1:12" x14ac:dyDescent="0.25">
      <c r="A14" s="46" t="s">
        <v>313</v>
      </c>
      <c r="B14" s="46">
        <v>1993</v>
      </c>
      <c r="C14" s="46" t="s">
        <v>42</v>
      </c>
      <c r="D14" s="46" t="s">
        <v>43</v>
      </c>
      <c r="E14" s="46" t="s">
        <v>250</v>
      </c>
      <c r="F14" s="46" t="s">
        <v>256</v>
      </c>
      <c r="G14" s="46" t="s">
        <v>488</v>
      </c>
      <c r="H14" s="46" t="s">
        <v>259</v>
      </c>
      <c r="I14" s="49"/>
      <c r="J14" s="46" t="s">
        <v>489</v>
      </c>
      <c r="K14" s="2">
        <f t="shared" si="0"/>
        <v>25</v>
      </c>
    </row>
    <row r="15" spans="1:12" x14ac:dyDescent="0.25">
      <c r="A15" s="46" t="s">
        <v>319</v>
      </c>
      <c r="B15" s="46">
        <v>1994</v>
      </c>
      <c r="C15" s="46" t="s">
        <v>19</v>
      </c>
      <c r="D15" s="46" t="s">
        <v>18</v>
      </c>
      <c r="E15" s="46" t="s">
        <v>250</v>
      </c>
      <c r="F15" s="46" t="s">
        <v>268</v>
      </c>
      <c r="G15" s="46" t="s">
        <v>490</v>
      </c>
      <c r="H15" s="46" t="s">
        <v>295</v>
      </c>
      <c r="I15" s="49"/>
      <c r="J15" s="46" t="s">
        <v>491</v>
      </c>
      <c r="K15" s="2">
        <f t="shared" si="0"/>
        <v>24</v>
      </c>
    </row>
    <row r="16" spans="1:12" x14ac:dyDescent="0.25">
      <c r="A16" s="46" t="s">
        <v>323</v>
      </c>
      <c r="B16" s="46">
        <v>1997</v>
      </c>
      <c r="C16" s="46" t="s">
        <v>113</v>
      </c>
      <c r="D16" s="46" t="s">
        <v>31</v>
      </c>
      <c r="E16" s="46" t="s">
        <v>250</v>
      </c>
      <c r="F16" s="46" t="s">
        <v>305</v>
      </c>
      <c r="G16" s="46" t="s">
        <v>492</v>
      </c>
      <c r="H16" s="46" t="s">
        <v>269</v>
      </c>
      <c r="I16" s="49"/>
      <c r="J16" s="46" t="s">
        <v>493</v>
      </c>
      <c r="K16" s="2">
        <f t="shared" si="0"/>
        <v>21</v>
      </c>
    </row>
    <row r="17" spans="1:14" x14ac:dyDescent="0.25">
      <c r="A17" s="46" t="s">
        <v>328</v>
      </c>
      <c r="B17" s="46">
        <v>1997</v>
      </c>
      <c r="C17" s="46" t="s">
        <v>32</v>
      </c>
      <c r="D17" s="46" t="s">
        <v>29</v>
      </c>
      <c r="E17" s="46" t="s">
        <v>347</v>
      </c>
      <c r="F17" s="46" t="s">
        <v>262</v>
      </c>
      <c r="G17" s="46" t="s">
        <v>494</v>
      </c>
      <c r="H17" s="46" t="s">
        <v>495</v>
      </c>
      <c r="I17" s="49"/>
      <c r="J17" s="46" t="s">
        <v>496</v>
      </c>
      <c r="K17" s="2">
        <f t="shared" si="0"/>
        <v>21</v>
      </c>
    </row>
    <row r="18" spans="1:14" x14ac:dyDescent="0.25">
      <c r="A18" s="46" t="s">
        <v>331</v>
      </c>
      <c r="B18" s="46">
        <v>1997</v>
      </c>
      <c r="C18" s="46" t="s">
        <v>35</v>
      </c>
      <c r="D18" s="46" t="s">
        <v>34</v>
      </c>
      <c r="E18" s="46" t="s">
        <v>250</v>
      </c>
      <c r="F18" s="46" t="s">
        <v>282</v>
      </c>
      <c r="G18" s="46" t="s">
        <v>497</v>
      </c>
      <c r="H18" s="46" t="s">
        <v>279</v>
      </c>
      <c r="I18" s="49"/>
      <c r="J18" s="46" t="s">
        <v>498</v>
      </c>
      <c r="K18" s="2">
        <f t="shared" si="0"/>
        <v>21</v>
      </c>
    </row>
    <row r="19" spans="1:14" x14ac:dyDescent="0.25">
      <c r="A19" s="46" t="s">
        <v>335</v>
      </c>
      <c r="B19" s="46">
        <v>1998</v>
      </c>
      <c r="C19" s="46" t="s">
        <v>67</v>
      </c>
      <c r="D19" s="46" t="s">
        <v>68</v>
      </c>
      <c r="E19" s="46" t="s">
        <v>499</v>
      </c>
      <c r="F19" s="46" t="s">
        <v>499</v>
      </c>
      <c r="G19" s="46" t="s">
        <v>500</v>
      </c>
      <c r="H19" s="46" t="s">
        <v>269</v>
      </c>
      <c r="I19" s="49"/>
      <c r="J19" s="46" t="s">
        <v>501</v>
      </c>
      <c r="K19" s="2">
        <f t="shared" si="0"/>
        <v>20</v>
      </c>
    </row>
    <row r="20" spans="1:14" x14ac:dyDescent="0.25">
      <c r="A20" s="46" t="s">
        <v>339</v>
      </c>
      <c r="B20" s="46">
        <v>1985</v>
      </c>
      <c r="C20" s="46" t="s">
        <v>44</v>
      </c>
      <c r="D20" s="46" t="s">
        <v>15</v>
      </c>
      <c r="E20" s="46" t="s">
        <v>262</v>
      </c>
      <c r="F20" s="46" t="s">
        <v>305</v>
      </c>
      <c r="G20" s="46" t="s">
        <v>502</v>
      </c>
      <c r="H20" s="46" t="s">
        <v>301</v>
      </c>
      <c r="I20" s="49"/>
      <c r="J20" s="46" t="s">
        <v>503</v>
      </c>
      <c r="K20" s="2">
        <f t="shared" si="0"/>
        <v>33</v>
      </c>
    </row>
    <row r="21" spans="1:14" x14ac:dyDescent="0.25">
      <c r="A21" s="46" t="s">
        <v>344</v>
      </c>
      <c r="B21" s="46">
        <v>1995</v>
      </c>
      <c r="C21" s="46" t="s">
        <v>504</v>
      </c>
      <c r="D21" s="46" t="s">
        <v>55</v>
      </c>
      <c r="E21" s="46" t="s">
        <v>267</v>
      </c>
      <c r="F21" s="46" t="s">
        <v>320</v>
      </c>
      <c r="G21" s="46" t="s">
        <v>505</v>
      </c>
      <c r="H21" s="46" t="s">
        <v>295</v>
      </c>
      <c r="I21" s="49"/>
      <c r="J21" s="46" t="s">
        <v>506</v>
      </c>
      <c r="K21" s="2">
        <f t="shared" si="0"/>
        <v>23</v>
      </c>
    </row>
    <row r="22" spans="1:14" x14ac:dyDescent="0.25">
      <c r="A22" s="46" t="s">
        <v>350</v>
      </c>
      <c r="B22" s="46">
        <v>1984</v>
      </c>
      <c r="C22" s="46" t="s">
        <v>507</v>
      </c>
      <c r="D22" s="46" t="s">
        <v>21</v>
      </c>
      <c r="E22" s="46" t="s">
        <v>264</v>
      </c>
      <c r="F22" s="46" t="s">
        <v>434</v>
      </c>
      <c r="G22" s="46" t="s">
        <v>508</v>
      </c>
      <c r="H22" s="46" t="s">
        <v>509</v>
      </c>
      <c r="I22" s="49"/>
      <c r="J22" s="46" t="s">
        <v>510</v>
      </c>
      <c r="K22" s="2">
        <f t="shared" si="0"/>
        <v>34</v>
      </c>
    </row>
    <row r="23" spans="1:14" x14ac:dyDescent="0.25">
      <c r="A23" s="46" t="s">
        <v>354</v>
      </c>
      <c r="B23" s="46">
        <v>1981</v>
      </c>
      <c r="C23" s="46" t="s">
        <v>49</v>
      </c>
      <c r="D23" s="46" t="s">
        <v>50</v>
      </c>
      <c r="E23" s="46" t="s">
        <v>511</v>
      </c>
      <c r="F23" s="46" t="s">
        <v>434</v>
      </c>
      <c r="G23" s="46" t="s">
        <v>512</v>
      </c>
      <c r="H23" s="46" t="s">
        <v>440</v>
      </c>
      <c r="I23" s="49"/>
      <c r="J23" s="46" t="s">
        <v>513</v>
      </c>
      <c r="K23" s="2">
        <f t="shared" si="0"/>
        <v>37</v>
      </c>
    </row>
    <row r="24" spans="1:14" x14ac:dyDescent="0.25">
      <c r="A24" s="46" t="s">
        <v>357</v>
      </c>
      <c r="B24" s="46">
        <v>1995</v>
      </c>
      <c r="C24" s="46" t="s">
        <v>514</v>
      </c>
      <c r="D24" s="46" t="s">
        <v>55</v>
      </c>
      <c r="E24" s="46" t="s">
        <v>515</v>
      </c>
      <c r="F24" s="46" t="s">
        <v>516</v>
      </c>
      <c r="G24" s="46" t="s">
        <v>517</v>
      </c>
      <c r="H24" s="46" t="s">
        <v>518</v>
      </c>
      <c r="I24" s="49"/>
      <c r="J24" s="46" t="s">
        <v>519</v>
      </c>
      <c r="K24" s="2">
        <f t="shared" si="0"/>
        <v>23</v>
      </c>
    </row>
    <row r="25" spans="1:14" x14ac:dyDescent="0.25">
      <c r="A25" s="46" t="s">
        <v>362</v>
      </c>
      <c r="B25" s="46">
        <v>1997</v>
      </c>
      <c r="C25" s="46" t="s">
        <v>46</v>
      </c>
      <c r="D25" s="46" t="s">
        <v>21</v>
      </c>
      <c r="E25" s="46" t="s">
        <v>520</v>
      </c>
      <c r="F25" s="46" t="s">
        <v>521</v>
      </c>
      <c r="G25" s="46" t="s">
        <v>522</v>
      </c>
      <c r="H25" s="46" t="s">
        <v>523</v>
      </c>
      <c r="I25" s="49"/>
      <c r="J25" s="46" t="s">
        <v>524</v>
      </c>
      <c r="K25" s="2">
        <f t="shared" si="0"/>
        <v>21</v>
      </c>
      <c r="M25" s="2" t="s">
        <v>197</v>
      </c>
      <c r="N25" s="2" t="s">
        <v>198</v>
      </c>
    </row>
    <row r="26" spans="1:14" x14ac:dyDescent="0.25">
      <c r="K26" s="37">
        <f>AVERAGE(K2:K25)</f>
        <v>25.625</v>
      </c>
      <c r="L26" s="1">
        <f>MAX(K2:K25)</f>
        <v>37</v>
      </c>
      <c r="M26" s="1">
        <f>COUNTIFS(K2:K25,"&gt;24")</f>
        <v>12</v>
      </c>
      <c r="N26" s="1">
        <f>COUNTIFS(K2:K25,"&gt;29")</f>
        <v>6</v>
      </c>
    </row>
  </sheetData>
  <autoFilter ref="A1:L25" xr:uid="{00000000-0009-0000-0000-00000500000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87"/>
  <sheetViews>
    <sheetView tabSelected="1" topLeftCell="A9" workbookViewId="0">
      <selection activeCell="A5" sqref="A5"/>
    </sheetView>
  </sheetViews>
  <sheetFormatPr defaultRowHeight="13.8" x14ac:dyDescent="0.25"/>
  <cols>
    <col min="1" max="1" width="8.88671875" style="2"/>
    <col min="2" max="2" width="10.44140625" style="2" bestFit="1" customWidth="1"/>
    <col min="3" max="4" width="8.88671875" style="2"/>
    <col min="5" max="5" width="24.5546875" style="2" bestFit="1" customWidth="1"/>
    <col min="6" max="16384" width="8.88671875" style="2"/>
  </cols>
  <sheetData>
    <row r="1" spans="1:10" ht="14.4" thickBot="1" x14ac:dyDescent="0.3">
      <c r="A1" s="2" t="s">
        <v>126</v>
      </c>
      <c r="B1" s="2" t="s">
        <v>127</v>
      </c>
      <c r="C1" s="2" t="s">
        <v>128</v>
      </c>
      <c r="D1" s="2" t="s">
        <v>0</v>
      </c>
      <c r="E1" s="2" t="s">
        <v>2</v>
      </c>
      <c r="F1" s="2" t="s">
        <v>129</v>
      </c>
    </row>
    <row r="2" spans="1:10" ht="14.4" thickBot="1" x14ac:dyDescent="0.3">
      <c r="A2" s="34">
        <v>1</v>
      </c>
      <c r="B2" s="34">
        <v>2</v>
      </c>
      <c r="C2" s="34">
        <v>2</v>
      </c>
      <c r="D2" s="34">
        <v>1992</v>
      </c>
      <c r="E2" s="35" t="s">
        <v>9</v>
      </c>
      <c r="F2" s="34" t="s">
        <v>10</v>
      </c>
      <c r="G2" s="36">
        <v>62280</v>
      </c>
      <c r="H2" s="36">
        <v>61620</v>
      </c>
      <c r="I2" s="36">
        <v>114570</v>
      </c>
      <c r="J2" s="2">
        <f>2017-D2</f>
        <v>25</v>
      </c>
    </row>
    <row r="3" spans="1:10" ht="14.4" thickBot="1" x14ac:dyDescent="0.3">
      <c r="A3" s="34">
        <v>2</v>
      </c>
      <c r="B3" s="34">
        <v>1</v>
      </c>
      <c r="C3" s="34">
        <v>1</v>
      </c>
      <c r="D3" s="34">
        <v>1988</v>
      </c>
      <c r="E3" s="35" t="s">
        <v>11</v>
      </c>
      <c r="F3" s="34" t="s">
        <v>12</v>
      </c>
      <c r="G3" s="36">
        <v>62005</v>
      </c>
      <c r="H3" s="36">
        <v>61815</v>
      </c>
      <c r="I3" s="36">
        <v>115260</v>
      </c>
      <c r="J3" s="2">
        <f t="shared" ref="J3:J25" si="0">2017-D3</f>
        <v>29</v>
      </c>
    </row>
    <row r="4" spans="1:10" ht="14.4" thickBot="1" x14ac:dyDescent="0.3">
      <c r="A4" s="34">
        <v>3</v>
      </c>
      <c r="B4" s="34">
        <v>4</v>
      </c>
      <c r="C4" s="34">
        <v>3</v>
      </c>
      <c r="D4" s="34">
        <v>1989</v>
      </c>
      <c r="E4" s="35" t="s">
        <v>13</v>
      </c>
      <c r="F4" s="34" t="s">
        <v>10</v>
      </c>
      <c r="G4" s="36">
        <v>61540</v>
      </c>
      <c r="H4" s="36">
        <v>61140</v>
      </c>
      <c r="I4" s="36">
        <v>113545</v>
      </c>
      <c r="J4" s="2">
        <f t="shared" si="0"/>
        <v>28</v>
      </c>
    </row>
    <row r="5" spans="1:10" ht="14.4" thickBot="1" x14ac:dyDescent="0.3">
      <c r="A5" s="34">
        <v>4</v>
      </c>
      <c r="B5" s="34">
        <v>8</v>
      </c>
      <c r="C5" s="34">
        <v>19</v>
      </c>
      <c r="D5" s="34">
        <v>1994</v>
      </c>
      <c r="E5" s="35" t="s">
        <v>14</v>
      </c>
      <c r="F5" s="34" t="s">
        <v>15</v>
      </c>
      <c r="G5" s="36">
        <v>61525</v>
      </c>
      <c r="H5" s="36">
        <v>60055</v>
      </c>
      <c r="I5" s="36">
        <v>110135</v>
      </c>
      <c r="J5" s="2">
        <f t="shared" si="0"/>
        <v>23</v>
      </c>
    </row>
    <row r="6" spans="1:10" ht="14.4" thickBot="1" x14ac:dyDescent="0.3">
      <c r="A6" s="34">
        <v>5</v>
      </c>
      <c r="B6" s="34">
        <v>6</v>
      </c>
      <c r="C6" s="34">
        <v>10</v>
      </c>
      <c r="D6" s="34">
        <v>1990</v>
      </c>
      <c r="E6" s="35" t="s">
        <v>16</v>
      </c>
      <c r="F6" s="34" t="s">
        <v>12</v>
      </c>
      <c r="G6" s="36">
        <v>59875</v>
      </c>
      <c r="H6" s="36">
        <v>60410</v>
      </c>
      <c r="I6" s="36">
        <v>111570</v>
      </c>
      <c r="J6" s="2">
        <f t="shared" si="0"/>
        <v>27</v>
      </c>
    </row>
    <row r="7" spans="1:10" ht="14.4" thickBot="1" x14ac:dyDescent="0.3">
      <c r="A7" s="34">
        <v>6</v>
      </c>
      <c r="B7" s="34">
        <v>3</v>
      </c>
      <c r="C7" s="34">
        <v>5</v>
      </c>
      <c r="D7" s="34">
        <v>1995</v>
      </c>
      <c r="E7" s="35" t="s">
        <v>17</v>
      </c>
      <c r="F7" s="34" t="s">
        <v>18</v>
      </c>
      <c r="G7" s="36">
        <v>54705</v>
      </c>
      <c r="H7" s="36">
        <v>61555</v>
      </c>
      <c r="I7" s="36">
        <v>113070</v>
      </c>
      <c r="J7" s="2">
        <f t="shared" si="0"/>
        <v>22</v>
      </c>
    </row>
    <row r="8" spans="1:10" ht="14.4" thickBot="1" x14ac:dyDescent="0.3">
      <c r="A8" s="34">
        <v>7</v>
      </c>
      <c r="B8" s="34">
        <v>9</v>
      </c>
      <c r="C8" s="34">
        <v>9</v>
      </c>
      <c r="D8" s="34">
        <v>1994</v>
      </c>
      <c r="E8" s="35" t="s">
        <v>19</v>
      </c>
      <c r="F8" s="34" t="s">
        <v>18</v>
      </c>
      <c r="G8" s="36">
        <v>37970</v>
      </c>
      <c r="H8" s="36">
        <v>59785</v>
      </c>
      <c r="I8" s="36">
        <v>111605</v>
      </c>
      <c r="J8" s="2">
        <f t="shared" si="0"/>
        <v>23</v>
      </c>
    </row>
    <row r="9" spans="1:10" ht="14.4" thickBot="1" x14ac:dyDescent="0.3">
      <c r="A9" s="34">
        <v>8</v>
      </c>
      <c r="B9" s="34">
        <v>5</v>
      </c>
      <c r="C9" s="34">
        <v>7</v>
      </c>
      <c r="D9" s="34">
        <v>1988</v>
      </c>
      <c r="E9" s="35" t="s">
        <v>20</v>
      </c>
      <c r="F9" s="34" t="s">
        <v>21</v>
      </c>
      <c r="G9" s="36">
        <v>24800</v>
      </c>
      <c r="H9" s="36">
        <v>60505</v>
      </c>
      <c r="I9" s="36">
        <v>111750</v>
      </c>
      <c r="J9" s="2">
        <f t="shared" si="0"/>
        <v>29</v>
      </c>
    </row>
    <row r="10" spans="1:10" ht="14.4" thickBot="1" x14ac:dyDescent="0.3">
      <c r="A10" s="34" t="s">
        <v>22</v>
      </c>
      <c r="B10" s="34">
        <v>7</v>
      </c>
      <c r="C10" s="34">
        <v>4</v>
      </c>
      <c r="D10" s="34">
        <v>1988</v>
      </c>
      <c r="E10" s="35" t="s">
        <v>23</v>
      </c>
      <c r="F10" s="34" t="s">
        <v>10</v>
      </c>
      <c r="G10" s="34" t="s">
        <v>22</v>
      </c>
      <c r="H10" s="36">
        <v>60385</v>
      </c>
      <c r="I10" s="36">
        <v>113250</v>
      </c>
      <c r="J10" s="2">
        <f t="shared" si="0"/>
        <v>29</v>
      </c>
    </row>
    <row r="11" spans="1:10" ht="14.4" thickBot="1" x14ac:dyDescent="0.3">
      <c r="A11" s="34" t="s">
        <v>22</v>
      </c>
      <c r="B11" s="34">
        <v>10</v>
      </c>
      <c r="C11" s="34">
        <v>8</v>
      </c>
      <c r="D11" s="34">
        <v>1994</v>
      </c>
      <c r="E11" s="35" t="s">
        <v>24</v>
      </c>
      <c r="F11" s="34" t="s">
        <v>21</v>
      </c>
      <c r="G11" s="34" t="s">
        <v>22</v>
      </c>
      <c r="H11" s="36">
        <v>59510</v>
      </c>
      <c r="I11" s="36">
        <v>111685</v>
      </c>
      <c r="J11" s="2">
        <f t="shared" si="0"/>
        <v>23</v>
      </c>
    </row>
    <row r="12" spans="1:10" ht="14.4" thickBot="1" x14ac:dyDescent="0.3">
      <c r="A12" s="34" t="s">
        <v>22</v>
      </c>
      <c r="B12" s="34">
        <v>11</v>
      </c>
      <c r="C12" s="34">
        <v>11</v>
      </c>
      <c r="D12" s="34">
        <v>1994</v>
      </c>
      <c r="E12" s="35" t="s">
        <v>25</v>
      </c>
      <c r="F12" s="34" t="s">
        <v>21</v>
      </c>
      <c r="G12" s="34" t="s">
        <v>22</v>
      </c>
      <c r="H12" s="36">
        <v>59260</v>
      </c>
      <c r="I12" s="36">
        <v>111565</v>
      </c>
      <c r="J12" s="2">
        <f t="shared" si="0"/>
        <v>23</v>
      </c>
    </row>
    <row r="13" spans="1:10" ht="14.4" thickBot="1" x14ac:dyDescent="0.3">
      <c r="A13" s="34" t="s">
        <v>22</v>
      </c>
      <c r="B13" s="34">
        <v>12</v>
      </c>
      <c r="C13" s="34">
        <v>22</v>
      </c>
      <c r="D13" s="34">
        <v>1998</v>
      </c>
      <c r="E13" s="35" t="s">
        <v>26</v>
      </c>
      <c r="F13" s="34" t="s">
        <v>27</v>
      </c>
      <c r="G13" s="34" t="s">
        <v>22</v>
      </c>
      <c r="H13" s="36">
        <v>59085</v>
      </c>
      <c r="I13" s="36">
        <v>109805</v>
      </c>
      <c r="J13" s="2">
        <f t="shared" si="0"/>
        <v>19</v>
      </c>
    </row>
    <row r="14" spans="1:10" ht="14.4" thickBot="1" x14ac:dyDescent="0.3">
      <c r="A14" s="34" t="s">
        <v>22</v>
      </c>
      <c r="B14" s="34">
        <v>13</v>
      </c>
      <c r="C14" s="34">
        <v>26</v>
      </c>
      <c r="D14" s="34">
        <v>1998</v>
      </c>
      <c r="E14" s="35" t="s">
        <v>28</v>
      </c>
      <c r="F14" s="34" t="s">
        <v>29</v>
      </c>
      <c r="G14" s="34" t="s">
        <v>22</v>
      </c>
      <c r="H14" s="36">
        <v>58640</v>
      </c>
      <c r="I14" s="36">
        <v>109450</v>
      </c>
      <c r="J14" s="2">
        <f t="shared" si="0"/>
        <v>19</v>
      </c>
    </row>
    <row r="15" spans="1:10" ht="14.4" thickBot="1" x14ac:dyDescent="0.3">
      <c r="A15" s="34" t="s">
        <v>22</v>
      </c>
      <c r="B15" s="34">
        <v>14</v>
      </c>
      <c r="C15" s="34">
        <v>25</v>
      </c>
      <c r="D15" s="34">
        <v>1996</v>
      </c>
      <c r="E15" s="35" t="s">
        <v>30</v>
      </c>
      <c r="F15" s="34" t="s">
        <v>31</v>
      </c>
      <c r="G15" s="34" t="s">
        <v>22</v>
      </c>
      <c r="H15" s="36">
        <v>58530</v>
      </c>
      <c r="I15" s="36">
        <v>109530</v>
      </c>
      <c r="J15" s="2">
        <f t="shared" si="0"/>
        <v>21</v>
      </c>
    </row>
    <row r="16" spans="1:10" ht="14.4" thickBot="1" x14ac:dyDescent="0.3">
      <c r="A16" s="34" t="s">
        <v>22</v>
      </c>
      <c r="B16" s="34">
        <v>15</v>
      </c>
      <c r="C16" s="34">
        <v>20</v>
      </c>
      <c r="D16" s="34">
        <v>1997</v>
      </c>
      <c r="E16" s="35" t="s">
        <v>32</v>
      </c>
      <c r="F16" s="34" t="s">
        <v>29</v>
      </c>
      <c r="G16" s="34" t="s">
        <v>22</v>
      </c>
      <c r="H16" s="36">
        <v>58270</v>
      </c>
      <c r="I16" s="36">
        <v>110020</v>
      </c>
      <c r="J16" s="2">
        <f t="shared" si="0"/>
        <v>20</v>
      </c>
    </row>
    <row r="17" spans="1:13" ht="14.4" thickBot="1" x14ac:dyDescent="0.3">
      <c r="A17" s="34" t="s">
        <v>22</v>
      </c>
      <c r="B17" s="34">
        <v>16</v>
      </c>
      <c r="C17" s="34">
        <v>17</v>
      </c>
      <c r="D17" s="34">
        <v>1987</v>
      </c>
      <c r="E17" s="35" t="s">
        <v>33</v>
      </c>
      <c r="F17" s="34" t="s">
        <v>34</v>
      </c>
      <c r="G17" s="34" t="s">
        <v>22</v>
      </c>
      <c r="H17" s="36">
        <v>58210</v>
      </c>
      <c r="I17" s="36">
        <v>110710</v>
      </c>
      <c r="J17" s="2">
        <f t="shared" si="0"/>
        <v>30</v>
      </c>
    </row>
    <row r="18" spans="1:13" ht="14.4" thickBot="1" x14ac:dyDescent="0.3">
      <c r="A18" s="34" t="s">
        <v>22</v>
      </c>
      <c r="B18" s="34">
        <v>17</v>
      </c>
      <c r="C18" s="34">
        <v>13</v>
      </c>
      <c r="D18" s="34">
        <v>1997</v>
      </c>
      <c r="E18" s="35" t="s">
        <v>35</v>
      </c>
      <c r="F18" s="34" t="s">
        <v>34</v>
      </c>
      <c r="G18" s="34" t="s">
        <v>22</v>
      </c>
      <c r="H18" s="36">
        <v>57440</v>
      </c>
      <c r="I18" s="36">
        <v>111125</v>
      </c>
      <c r="J18" s="2">
        <f t="shared" si="0"/>
        <v>20</v>
      </c>
    </row>
    <row r="19" spans="1:13" ht="14.4" thickBot="1" x14ac:dyDescent="0.3">
      <c r="A19" s="34" t="s">
        <v>22</v>
      </c>
      <c r="B19" s="34">
        <v>18</v>
      </c>
      <c r="C19" s="34">
        <v>15</v>
      </c>
      <c r="D19" s="34">
        <v>1993</v>
      </c>
      <c r="E19" s="35" t="s">
        <v>36</v>
      </c>
      <c r="F19" s="34" t="s">
        <v>34</v>
      </c>
      <c r="G19" s="34" t="s">
        <v>22</v>
      </c>
      <c r="H19" s="36">
        <v>56870</v>
      </c>
      <c r="I19" s="36">
        <v>110830</v>
      </c>
      <c r="J19" s="2">
        <f t="shared" si="0"/>
        <v>24</v>
      </c>
    </row>
    <row r="20" spans="1:13" ht="14.4" thickBot="1" x14ac:dyDescent="0.3">
      <c r="A20" s="34" t="s">
        <v>22</v>
      </c>
      <c r="B20" s="34">
        <v>19</v>
      </c>
      <c r="C20" s="34">
        <v>21</v>
      </c>
      <c r="D20" s="34">
        <v>1995</v>
      </c>
      <c r="E20" s="35" t="s">
        <v>37</v>
      </c>
      <c r="F20" s="34" t="s">
        <v>38</v>
      </c>
      <c r="G20" s="34" t="s">
        <v>22</v>
      </c>
      <c r="H20" s="36">
        <v>31290</v>
      </c>
      <c r="I20" s="36">
        <v>109970</v>
      </c>
      <c r="J20" s="2">
        <f t="shared" si="0"/>
        <v>22</v>
      </c>
    </row>
    <row r="21" spans="1:13" ht="14.4" thickBot="1" x14ac:dyDescent="0.3">
      <c r="A21" s="34" t="s">
        <v>22</v>
      </c>
      <c r="B21" s="34">
        <v>20</v>
      </c>
      <c r="C21" s="34">
        <v>6</v>
      </c>
      <c r="D21" s="34">
        <v>1997</v>
      </c>
      <c r="E21" s="35" t="s">
        <v>39</v>
      </c>
      <c r="F21" s="34" t="s">
        <v>40</v>
      </c>
      <c r="G21" s="34" t="s">
        <v>22</v>
      </c>
      <c r="H21" s="36">
        <v>31050</v>
      </c>
      <c r="I21" s="36">
        <v>112175</v>
      </c>
      <c r="J21" s="2">
        <f t="shared" si="0"/>
        <v>20</v>
      </c>
    </row>
    <row r="22" spans="1:13" ht="14.4" thickBot="1" x14ac:dyDescent="0.3">
      <c r="A22" s="34" t="s">
        <v>22</v>
      </c>
      <c r="B22" s="34">
        <v>21</v>
      </c>
      <c r="C22" s="34">
        <v>14</v>
      </c>
      <c r="D22" s="34">
        <v>1997</v>
      </c>
      <c r="E22" s="35" t="s">
        <v>41</v>
      </c>
      <c r="F22" s="34" t="s">
        <v>18</v>
      </c>
      <c r="G22" s="34" t="s">
        <v>22</v>
      </c>
      <c r="H22" s="36">
        <v>12850</v>
      </c>
      <c r="I22" s="36">
        <v>110945</v>
      </c>
      <c r="J22" s="2">
        <f t="shared" si="0"/>
        <v>20</v>
      </c>
    </row>
    <row r="23" spans="1:13" ht="14.4" thickBot="1" x14ac:dyDescent="0.3">
      <c r="A23" s="34" t="s">
        <v>22</v>
      </c>
      <c r="B23" s="34">
        <v>22</v>
      </c>
      <c r="C23" s="34">
        <v>12</v>
      </c>
      <c r="D23" s="34">
        <v>1993</v>
      </c>
      <c r="E23" s="35" t="s">
        <v>42</v>
      </c>
      <c r="F23" s="34" t="s">
        <v>43</v>
      </c>
      <c r="G23" s="34" t="s">
        <v>22</v>
      </c>
      <c r="H23" s="36">
        <v>12395</v>
      </c>
      <c r="I23" s="36">
        <v>111300</v>
      </c>
      <c r="J23" s="2">
        <f t="shared" si="0"/>
        <v>24</v>
      </c>
    </row>
    <row r="24" spans="1:13" ht="14.4" thickBot="1" x14ac:dyDescent="0.3">
      <c r="A24" s="34" t="s">
        <v>22</v>
      </c>
      <c r="B24" s="34">
        <v>23</v>
      </c>
      <c r="C24" s="34">
        <v>23</v>
      </c>
      <c r="D24" s="34">
        <v>1985</v>
      </c>
      <c r="E24" s="35" t="s">
        <v>44</v>
      </c>
      <c r="F24" s="34" t="s">
        <v>15</v>
      </c>
      <c r="G24" s="34" t="s">
        <v>22</v>
      </c>
      <c r="H24" s="36">
        <v>12170</v>
      </c>
      <c r="I24" s="36">
        <v>109730</v>
      </c>
      <c r="J24" s="2">
        <f t="shared" si="0"/>
        <v>32</v>
      </c>
    </row>
    <row r="25" spans="1:13" ht="14.4" thickBot="1" x14ac:dyDescent="0.3">
      <c r="A25" s="34" t="s">
        <v>22</v>
      </c>
      <c r="B25" s="34">
        <v>24</v>
      </c>
      <c r="C25" s="34">
        <v>16</v>
      </c>
      <c r="D25" s="34">
        <v>1993</v>
      </c>
      <c r="E25" s="35" t="s">
        <v>45</v>
      </c>
      <c r="F25" s="34" t="s">
        <v>43</v>
      </c>
      <c r="G25" s="34" t="s">
        <v>22</v>
      </c>
      <c r="H25" s="36">
        <v>6680</v>
      </c>
      <c r="I25" s="36">
        <v>110825</v>
      </c>
      <c r="J25" s="2">
        <f t="shared" si="0"/>
        <v>24</v>
      </c>
      <c r="K25" s="1" t="s">
        <v>194</v>
      </c>
      <c r="L25" s="1" t="s">
        <v>195</v>
      </c>
      <c r="M25" s="1" t="s">
        <v>196</v>
      </c>
    </row>
    <row r="26" spans="1:13" ht="14.4" thickBot="1" x14ac:dyDescent="0.3">
      <c r="A26" s="34" t="s">
        <v>22</v>
      </c>
      <c r="B26" s="34" t="s">
        <v>22</v>
      </c>
      <c r="C26" s="34">
        <v>18</v>
      </c>
      <c r="D26" s="34"/>
      <c r="E26" s="35" t="s">
        <v>46</v>
      </c>
      <c r="F26" s="34" t="s">
        <v>21</v>
      </c>
      <c r="G26" s="34" t="s">
        <v>22</v>
      </c>
      <c r="H26" s="34" t="s">
        <v>22</v>
      </c>
      <c r="I26" s="36">
        <v>110450</v>
      </c>
      <c r="K26" s="1">
        <f>AVERAGE(J2:J25)</f>
        <v>24</v>
      </c>
      <c r="L26" s="1">
        <f>MAX(J2:J25)</f>
        <v>32</v>
      </c>
      <c r="M26" s="2">
        <f>COUNTIFS(J2:J25,"&gt;24")</f>
        <v>8</v>
      </c>
    </row>
    <row r="27" spans="1:13" ht="14.4" thickBot="1" x14ac:dyDescent="0.3">
      <c r="A27" s="34" t="s">
        <v>22</v>
      </c>
      <c r="B27" s="34" t="s">
        <v>22</v>
      </c>
      <c r="C27" s="34">
        <v>24</v>
      </c>
      <c r="D27" s="34"/>
      <c r="E27" s="35" t="s">
        <v>47</v>
      </c>
      <c r="F27" s="34" t="s">
        <v>18</v>
      </c>
      <c r="G27" s="34" t="s">
        <v>22</v>
      </c>
      <c r="H27" s="34" t="s">
        <v>22</v>
      </c>
      <c r="I27" s="36">
        <v>109605</v>
      </c>
    </row>
    <row r="28" spans="1:13" ht="14.4" thickBot="1" x14ac:dyDescent="0.3">
      <c r="A28" s="34" t="s">
        <v>22</v>
      </c>
      <c r="B28" s="34" t="s">
        <v>22</v>
      </c>
      <c r="C28" s="34">
        <v>27</v>
      </c>
      <c r="D28" s="34"/>
      <c r="E28" s="35" t="s">
        <v>48</v>
      </c>
      <c r="F28" s="34" t="s">
        <v>38</v>
      </c>
      <c r="G28" s="34" t="s">
        <v>22</v>
      </c>
      <c r="H28" s="34" t="s">
        <v>22</v>
      </c>
      <c r="I28" s="36">
        <v>109435</v>
      </c>
    </row>
    <row r="29" spans="1:13" ht="14.4" thickBot="1" x14ac:dyDescent="0.3">
      <c r="A29" s="34" t="s">
        <v>22</v>
      </c>
      <c r="B29" s="34" t="s">
        <v>22</v>
      </c>
      <c r="C29" s="34">
        <v>28</v>
      </c>
      <c r="D29" s="34"/>
      <c r="E29" s="35" t="s">
        <v>49</v>
      </c>
      <c r="F29" s="34" t="s">
        <v>50</v>
      </c>
      <c r="G29" s="34" t="s">
        <v>22</v>
      </c>
      <c r="H29" s="34" t="s">
        <v>22</v>
      </c>
      <c r="I29" s="36">
        <v>109395</v>
      </c>
    </row>
    <row r="30" spans="1:13" ht="14.4" thickBot="1" x14ac:dyDescent="0.3">
      <c r="A30" s="34" t="s">
        <v>22</v>
      </c>
      <c r="B30" s="34" t="s">
        <v>22</v>
      </c>
      <c r="C30" s="34">
        <v>29</v>
      </c>
      <c r="D30" s="34"/>
      <c r="E30" s="35" t="s">
        <v>51</v>
      </c>
      <c r="F30" s="34" t="s">
        <v>31</v>
      </c>
      <c r="G30" s="34" t="s">
        <v>22</v>
      </c>
      <c r="H30" s="34" t="s">
        <v>22</v>
      </c>
      <c r="I30" s="36">
        <v>109010</v>
      </c>
    </row>
    <row r="31" spans="1:13" ht="14.4" thickBot="1" x14ac:dyDescent="0.3">
      <c r="A31" s="34" t="s">
        <v>22</v>
      </c>
      <c r="B31" s="34" t="s">
        <v>22</v>
      </c>
      <c r="C31" s="34">
        <v>30</v>
      </c>
      <c r="D31" s="34"/>
      <c r="E31" s="35" t="s">
        <v>52</v>
      </c>
      <c r="F31" s="34" t="s">
        <v>53</v>
      </c>
      <c r="G31" s="34" t="s">
        <v>22</v>
      </c>
      <c r="H31" s="34" t="s">
        <v>22</v>
      </c>
      <c r="I31" s="36">
        <v>108840</v>
      </c>
    </row>
    <row r="32" spans="1:13" ht="14.4" thickBot="1" x14ac:dyDescent="0.3">
      <c r="A32" s="34" t="s">
        <v>22</v>
      </c>
      <c r="B32" s="34" t="s">
        <v>22</v>
      </c>
      <c r="C32" s="34">
        <v>31</v>
      </c>
      <c r="D32" s="34"/>
      <c r="E32" s="35" t="s">
        <v>54</v>
      </c>
      <c r="F32" s="34" t="s">
        <v>55</v>
      </c>
      <c r="G32" s="34" t="s">
        <v>22</v>
      </c>
      <c r="H32" s="34" t="s">
        <v>22</v>
      </c>
      <c r="I32" s="36">
        <v>108810</v>
      </c>
    </row>
    <row r="33" spans="1:9" ht="14.4" thickBot="1" x14ac:dyDescent="0.3">
      <c r="A33" s="34" t="s">
        <v>22</v>
      </c>
      <c r="B33" s="34" t="s">
        <v>22</v>
      </c>
      <c r="C33" s="34">
        <v>32</v>
      </c>
      <c r="D33" s="34"/>
      <c r="E33" s="35" t="s">
        <v>56</v>
      </c>
      <c r="F33" s="34" t="s">
        <v>57</v>
      </c>
      <c r="G33" s="34" t="s">
        <v>22</v>
      </c>
      <c r="H33" s="34" t="s">
        <v>22</v>
      </c>
      <c r="I33" s="36">
        <v>108615</v>
      </c>
    </row>
    <row r="34" spans="1:9" ht="14.4" thickBot="1" x14ac:dyDescent="0.3">
      <c r="A34" s="34" t="s">
        <v>22</v>
      </c>
      <c r="B34" s="34" t="s">
        <v>22</v>
      </c>
      <c r="C34" s="34">
        <v>33</v>
      </c>
      <c r="D34" s="34"/>
      <c r="E34" s="35" t="s">
        <v>58</v>
      </c>
      <c r="F34" s="34" t="s">
        <v>31</v>
      </c>
      <c r="G34" s="34" t="s">
        <v>22</v>
      </c>
      <c r="H34" s="34" t="s">
        <v>22</v>
      </c>
      <c r="I34" s="36">
        <v>108215</v>
      </c>
    </row>
    <row r="35" spans="1:9" ht="14.4" thickBot="1" x14ac:dyDescent="0.3">
      <c r="A35" s="34" t="s">
        <v>22</v>
      </c>
      <c r="B35" s="34" t="s">
        <v>22</v>
      </c>
      <c r="C35" s="34">
        <v>34</v>
      </c>
      <c r="D35" s="34"/>
      <c r="E35" s="35" t="s">
        <v>59</v>
      </c>
      <c r="F35" s="34" t="s">
        <v>60</v>
      </c>
      <c r="G35" s="34" t="s">
        <v>22</v>
      </c>
      <c r="H35" s="34" t="s">
        <v>22</v>
      </c>
      <c r="I35" s="36">
        <v>108090</v>
      </c>
    </row>
    <row r="36" spans="1:9" ht="14.4" thickBot="1" x14ac:dyDescent="0.3">
      <c r="A36" s="34" t="s">
        <v>22</v>
      </c>
      <c r="B36" s="34" t="s">
        <v>22</v>
      </c>
      <c r="C36" s="34">
        <v>35</v>
      </c>
      <c r="D36" s="34"/>
      <c r="E36" s="35" t="s">
        <v>61</v>
      </c>
      <c r="F36" s="34" t="s">
        <v>62</v>
      </c>
      <c r="G36" s="34" t="s">
        <v>22</v>
      </c>
      <c r="H36" s="34" t="s">
        <v>22</v>
      </c>
      <c r="I36" s="36">
        <v>108045</v>
      </c>
    </row>
    <row r="37" spans="1:9" ht="14.4" thickBot="1" x14ac:dyDescent="0.3">
      <c r="A37" s="34" t="s">
        <v>22</v>
      </c>
      <c r="B37" s="34" t="s">
        <v>22</v>
      </c>
      <c r="C37" s="34">
        <v>36</v>
      </c>
      <c r="D37" s="34"/>
      <c r="E37" s="35" t="s">
        <v>63</v>
      </c>
      <c r="F37" s="34" t="s">
        <v>57</v>
      </c>
      <c r="G37" s="34" t="s">
        <v>22</v>
      </c>
      <c r="H37" s="34" t="s">
        <v>22</v>
      </c>
      <c r="I37" s="36">
        <v>107965</v>
      </c>
    </row>
    <row r="38" spans="1:9" ht="14.4" thickBot="1" x14ac:dyDescent="0.3">
      <c r="A38" s="34" t="s">
        <v>22</v>
      </c>
      <c r="B38" s="34" t="s">
        <v>22</v>
      </c>
      <c r="C38" s="34">
        <v>37</v>
      </c>
      <c r="D38" s="34"/>
      <c r="E38" s="35" t="s">
        <v>64</v>
      </c>
      <c r="F38" s="34" t="s">
        <v>27</v>
      </c>
      <c r="G38" s="34" t="s">
        <v>22</v>
      </c>
      <c r="H38" s="34" t="s">
        <v>22</v>
      </c>
      <c r="I38" s="36">
        <v>107525</v>
      </c>
    </row>
    <row r="39" spans="1:9" ht="14.4" thickBot="1" x14ac:dyDescent="0.3">
      <c r="A39" s="34" t="s">
        <v>22</v>
      </c>
      <c r="B39" s="34" t="s">
        <v>22</v>
      </c>
      <c r="C39" s="34">
        <v>38</v>
      </c>
      <c r="D39" s="34"/>
      <c r="E39" s="35" t="s">
        <v>65</v>
      </c>
      <c r="F39" s="34" t="s">
        <v>66</v>
      </c>
      <c r="G39" s="34" t="s">
        <v>22</v>
      </c>
      <c r="H39" s="34" t="s">
        <v>22</v>
      </c>
      <c r="I39" s="36">
        <v>107375</v>
      </c>
    </row>
    <row r="40" spans="1:9" ht="14.4" thickBot="1" x14ac:dyDescent="0.3">
      <c r="A40" s="34" t="s">
        <v>22</v>
      </c>
      <c r="B40" s="34" t="s">
        <v>22</v>
      </c>
      <c r="C40" s="34">
        <v>39</v>
      </c>
      <c r="D40" s="34"/>
      <c r="E40" s="35" t="s">
        <v>67</v>
      </c>
      <c r="F40" s="34" t="s">
        <v>68</v>
      </c>
      <c r="G40" s="34" t="s">
        <v>22</v>
      </c>
      <c r="H40" s="34" t="s">
        <v>22</v>
      </c>
      <c r="I40" s="36">
        <v>106840</v>
      </c>
    </row>
    <row r="41" spans="1:9" ht="14.4" thickBot="1" x14ac:dyDescent="0.3">
      <c r="A41" s="34" t="s">
        <v>22</v>
      </c>
      <c r="B41" s="34" t="s">
        <v>22</v>
      </c>
      <c r="C41" s="34">
        <v>40</v>
      </c>
      <c r="D41" s="34"/>
      <c r="E41" s="35" t="s">
        <v>69</v>
      </c>
      <c r="F41" s="34" t="s">
        <v>50</v>
      </c>
      <c r="G41" s="34" t="s">
        <v>22</v>
      </c>
      <c r="H41" s="34" t="s">
        <v>22</v>
      </c>
      <c r="I41" s="36">
        <v>106465</v>
      </c>
    </row>
    <row r="42" spans="1:9" ht="14.4" thickBot="1" x14ac:dyDescent="0.3">
      <c r="A42" s="34" t="s">
        <v>22</v>
      </c>
      <c r="B42" s="34" t="s">
        <v>22</v>
      </c>
      <c r="C42" s="34">
        <v>41</v>
      </c>
      <c r="D42" s="34"/>
      <c r="E42" s="35" t="s">
        <v>70</v>
      </c>
      <c r="F42" s="34" t="s">
        <v>71</v>
      </c>
      <c r="G42" s="34" t="s">
        <v>22</v>
      </c>
      <c r="H42" s="34" t="s">
        <v>22</v>
      </c>
      <c r="I42" s="36">
        <v>106260</v>
      </c>
    </row>
    <row r="43" spans="1:9" ht="14.4" thickBot="1" x14ac:dyDescent="0.3">
      <c r="A43" s="34" t="s">
        <v>22</v>
      </c>
      <c r="B43" s="34" t="s">
        <v>22</v>
      </c>
      <c r="C43" s="34">
        <v>42</v>
      </c>
      <c r="D43" s="34"/>
      <c r="E43" s="35" t="s">
        <v>72</v>
      </c>
      <c r="F43" s="34" t="s">
        <v>73</v>
      </c>
      <c r="G43" s="34" t="s">
        <v>22</v>
      </c>
      <c r="H43" s="34" t="s">
        <v>22</v>
      </c>
      <c r="I43" s="36">
        <v>105970</v>
      </c>
    </row>
    <row r="44" spans="1:9" ht="14.4" thickBot="1" x14ac:dyDescent="0.3">
      <c r="A44" s="34" t="s">
        <v>22</v>
      </c>
      <c r="B44" s="34" t="s">
        <v>22</v>
      </c>
      <c r="C44" s="34">
        <v>43</v>
      </c>
      <c r="D44" s="34"/>
      <c r="E44" s="35" t="s">
        <v>74</v>
      </c>
      <c r="F44" s="34" t="s">
        <v>68</v>
      </c>
      <c r="G44" s="34" t="s">
        <v>22</v>
      </c>
      <c r="H44" s="34" t="s">
        <v>22</v>
      </c>
      <c r="I44" s="36">
        <v>105925</v>
      </c>
    </row>
    <row r="45" spans="1:9" ht="14.4" thickBot="1" x14ac:dyDescent="0.3">
      <c r="A45" s="34" t="s">
        <v>22</v>
      </c>
      <c r="B45" s="34" t="s">
        <v>22</v>
      </c>
      <c r="C45" s="34">
        <v>44</v>
      </c>
      <c r="D45" s="34"/>
      <c r="E45" s="35" t="s">
        <v>75</v>
      </c>
      <c r="F45" s="34" t="s">
        <v>76</v>
      </c>
      <c r="G45" s="34" t="s">
        <v>22</v>
      </c>
      <c r="H45" s="34" t="s">
        <v>22</v>
      </c>
      <c r="I45" s="36">
        <v>105725</v>
      </c>
    </row>
    <row r="46" spans="1:9" ht="14.4" thickBot="1" x14ac:dyDescent="0.3">
      <c r="A46" s="34" t="s">
        <v>22</v>
      </c>
      <c r="B46" s="34" t="s">
        <v>22</v>
      </c>
      <c r="C46" s="34">
        <v>45</v>
      </c>
      <c r="D46" s="34"/>
      <c r="E46" s="35" t="s">
        <v>77</v>
      </c>
      <c r="F46" s="34" t="s">
        <v>78</v>
      </c>
      <c r="G46" s="34" t="s">
        <v>22</v>
      </c>
      <c r="H46" s="34" t="s">
        <v>22</v>
      </c>
      <c r="I46" s="36">
        <v>105340</v>
      </c>
    </row>
    <row r="47" spans="1:9" ht="14.4" thickBot="1" x14ac:dyDescent="0.3">
      <c r="A47" s="34" t="s">
        <v>22</v>
      </c>
      <c r="B47" s="34" t="s">
        <v>22</v>
      </c>
      <c r="C47" s="34">
        <v>46</v>
      </c>
      <c r="D47" s="34"/>
      <c r="E47" s="35" t="s">
        <v>79</v>
      </c>
      <c r="F47" s="34" t="s">
        <v>80</v>
      </c>
      <c r="G47" s="34" t="s">
        <v>22</v>
      </c>
      <c r="H47" s="34" t="s">
        <v>22</v>
      </c>
      <c r="I47" s="36">
        <v>105170</v>
      </c>
    </row>
    <row r="48" spans="1:9" ht="14.4" thickBot="1" x14ac:dyDescent="0.3">
      <c r="A48" s="34" t="s">
        <v>22</v>
      </c>
      <c r="B48" s="34" t="s">
        <v>22</v>
      </c>
      <c r="C48" s="34">
        <v>47</v>
      </c>
      <c r="D48" s="34"/>
      <c r="E48" s="35" t="s">
        <v>81</v>
      </c>
      <c r="F48" s="34" t="s">
        <v>29</v>
      </c>
      <c r="G48" s="34" t="s">
        <v>22</v>
      </c>
      <c r="H48" s="34" t="s">
        <v>22</v>
      </c>
      <c r="I48" s="36">
        <v>105065</v>
      </c>
    </row>
    <row r="49" spans="1:9" ht="14.4" thickBot="1" x14ac:dyDescent="0.3">
      <c r="A49" s="34" t="s">
        <v>22</v>
      </c>
      <c r="B49" s="34" t="s">
        <v>22</v>
      </c>
      <c r="C49" s="34">
        <v>48</v>
      </c>
      <c r="D49" s="34"/>
      <c r="E49" s="35" t="s">
        <v>82</v>
      </c>
      <c r="F49" s="34" t="s">
        <v>57</v>
      </c>
      <c r="G49" s="34" t="s">
        <v>22</v>
      </c>
      <c r="H49" s="34" t="s">
        <v>22</v>
      </c>
      <c r="I49" s="36">
        <v>104685</v>
      </c>
    </row>
    <row r="50" spans="1:9" ht="14.4" thickBot="1" x14ac:dyDescent="0.3">
      <c r="A50" s="34" t="s">
        <v>22</v>
      </c>
      <c r="B50" s="34" t="s">
        <v>22</v>
      </c>
      <c r="C50" s="34">
        <v>49</v>
      </c>
      <c r="D50" s="34"/>
      <c r="E50" s="35" t="s">
        <v>83</v>
      </c>
      <c r="F50" s="34" t="s">
        <v>68</v>
      </c>
      <c r="G50" s="34" t="s">
        <v>22</v>
      </c>
      <c r="H50" s="34" t="s">
        <v>22</v>
      </c>
      <c r="I50" s="36">
        <v>104475</v>
      </c>
    </row>
    <row r="51" spans="1:9" ht="14.4" thickBot="1" x14ac:dyDescent="0.3">
      <c r="A51" s="34" t="s">
        <v>22</v>
      </c>
      <c r="B51" s="34" t="s">
        <v>22</v>
      </c>
      <c r="C51" s="34">
        <v>50</v>
      </c>
      <c r="D51" s="34"/>
      <c r="E51" s="35" t="s">
        <v>84</v>
      </c>
      <c r="F51" s="34" t="s">
        <v>85</v>
      </c>
      <c r="G51" s="34" t="s">
        <v>22</v>
      </c>
      <c r="H51" s="34" t="s">
        <v>22</v>
      </c>
      <c r="I51" s="36">
        <v>104425</v>
      </c>
    </row>
    <row r="52" spans="1:9" ht="14.4" thickBot="1" x14ac:dyDescent="0.3">
      <c r="A52" s="34" t="s">
        <v>22</v>
      </c>
      <c r="B52" s="34" t="s">
        <v>22</v>
      </c>
      <c r="C52" s="34">
        <v>51</v>
      </c>
      <c r="D52" s="34"/>
      <c r="E52" s="35" t="s">
        <v>86</v>
      </c>
      <c r="F52" s="34" t="s">
        <v>38</v>
      </c>
      <c r="G52" s="34" t="s">
        <v>22</v>
      </c>
      <c r="H52" s="34" t="s">
        <v>22</v>
      </c>
      <c r="I52" s="36">
        <v>104385</v>
      </c>
    </row>
    <row r="53" spans="1:9" ht="14.4" thickBot="1" x14ac:dyDescent="0.3">
      <c r="A53" s="34" t="s">
        <v>22</v>
      </c>
      <c r="B53" s="34" t="s">
        <v>22</v>
      </c>
      <c r="C53" s="34">
        <v>52</v>
      </c>
      <c r="D53" s="34"/>
      <c r="E53" s="35" t="s">
        <v>87</v>
      </c>
      <c r="F53" s="34" t="s">
        <v>29</v>
      </c>
      <c r="G53" s="34" t="s">
        <v>22</v>
      </c>
      <c r="H53" s="34" t="s">
        <v>22</v>
      </c>
      <c r="I53" s="36">
        <v>104260</v>
      </c>
    </row>
    <row r="54" spans="1:9" ht="14.4" thickBot="1" x14ac:dyDescent="0.3">
      <c r="A54" s="34" t="s">
        <v>22</v>
      </c>
      <c r="B54" s="34" t="s">
        <v>22</v>
      </c>
      <c r="C54" s="34">
        <v>53</v>
      </c>
      <c r="D54" s="34"/>
      <c r="E54" s="35" t="s">
        <v>88</v>
      </c>
      <c r="F54" s="34" t="s">
        <v>89</v>
      </c>
      <c r="G54" s="34" t="s">
        <v>22</v>
      </c>
      <c r="H54" s="34" t="s">
        <v>22</v>
      </c>
      <c r="I54" s="36">
        <v>103690</v>
      </c>
    </row>
    <row r="55" spans="1:9" ht="14.4" thickBot="1" x14ac:dyDescent="0.3">
      <c r="A55" s="34" t="s">
        <v>22</v>
      </c>
      <c r="B55" s="34" t="s">
        <v>22</v>
      </c>
      <c r="C55" s="34">
        <v>54</v>
      </c>
      <c r="D55" s="34"/>
      <c r="E55" s="35" t="s">
        <v>90</v>
      </c>
      <c r="F55" s="34" t="s">
        <v>71</v>
      </c>
      <c r="G55" s="34" t="s">
        <v>22</v>
      </c>
      <c r="H55" s="34" t="s">
        <v>22</v>
      </c>
      <c r="I55" s="36">
        <v>103375</v>
      </c>
    </row>
    <row r="56" spans="1:9" ht="14.4" thickBot="1" x14ac:dyDescent="0.3">
      <c r="A56" s="34" t="s">
        <v>22</v>
      </c>
      <c r="B56" s="34" t="s">
        <v>22</v>
      </c>
      <c r="C56" s="34">
        <v>55</v>
      </c>
      <c r="D56" s="34"/>
      <c r="E56" s="35" t="s">
        <v>91</v>
      </c>
      <c r="F56" s="34" t="s">
        <v>92</v>
      </c>
      <c r="G56" s="34" t="s">
        <v>22</v>
      </c>
      <c r="H56" s="34" t="s">
        <v>22</v>
      </c>
      <c r="I56" s="36">
        <v>102315</v>
      </c>
    </row>
    <row r="57" spans="1:9" ht="14.4" thickBot="1" x14ac:dyDescent="0.3">
      <c r="A57" s="34" t="s">
        <v>22</v>
      </c>
      <c r="B57" s="34" t="s">
        <v>22</v>
      </c>
      <c r="C57" s="34">
        <v>56</v>
      </c>
      <c r="D57" s="34"/>
      <c r="E57" s="35" t="s">
        <v>93</v>
      </c>
      <c r="F57" s="34" t="s">
        <v>94</v>
      </c>
      <c r="G57" s="34" t="s">
        <v>22</v>
      </c>
      <c r="H57" s="34" t="s">
        <v>22</v>
      </c>
      <c r="I57" s="36">
        <v>101540</v>
      </c>
    </row>
    <row r="58" spans="1:9" ht="14.4" thickBot="1" x14ac:dyDescent="0.3">
      <c r="A58" s="34" t="s">
        <v>22</v>
      </c>
      <c r="B58" s="34" t="s">
        <v>22</v>
      </c>
      <c r="C58" s="34">
        <v>57</v>
      </c>
      <c r="D58" s="34"/>
      <c r="E58" s="35" t="s">
        <v>95</v>
      </c>
      <c r="F58" s="34" t="s">
        <v>71</v>
      </c>
      <c r="G58" s="34" t="s">
        <v>22</v>
      </c>
      <c r="H58" s="34" t="s">
        <v>22</v>
      </c>
      <c r="I58" s="36">
        <v>101170</v>
      </c>
    </row>
    <row r="59" spans="1:9" ht="14.4" thickBot="1" x14ac:dyDescent="0.3">
      <c r="A59" s="34" t="s">
        <v>22</v>
      </c>
      <c r="B59" s="34" t="s">
        <v>22</v>
      </c>
      <c r="C59" s="34">
        <v>58</v>
      </c>
      <c r="D59" s="34"/>
      <c r="E59" s="35" t="s">
        <v>96</v>
      </c>
      <c r="F59" s="34" t="s">
        <v>57</v>
      </c>
      <c r="G59" s="34" t="s">
        <v>22</v>
      </c>
      <c r="H59" s="34" t="s">
        <v>22</v>
      </c>
      <c r="I59" s="36">
        <v>100475</v>
      </c>
    </row>
    <row r="60" spans="1:9" ht="14.4" thickBot="1" x14ac:dyDescent="0.3">
      <c r="A60" s="34" t="s">
        <v>22</v>
      </c>
      <c r="B60" s="34" t="s">
        <v>22</v>
      </c>
      <c r="C60" s="34">
        <v>59</v>
      </c>
      <c r="D60" s="34"/>
      <c r="E60" s="35" t="s">
        <v>97</v>
      </c>
      <c r="F60" s="34" t="s">
        <v>73</v>
      </c>
      <c r="G60" s="34" t="s">
        <v>22</v>
      </c>
      <c r="H60" s="34" t="s">
        <v>22</v>
      </c>
      <c r="I60" s="36">
        <v>100450</v>
      </c>
    </row>
    <row r="61" spans="1:9" ht="14.4" thickBot="1" x14ac:dyDescent="0.3">
      <c r="A61" s="34" t="s">
        <v>22</v>
      </c>
      <c r="B61" s="34" t="s">
        <v>22</v>
      </c>
      <c r="C61" s="34">
        <v>60</v>
      </c>
      <c r="D61" s="34"/>
      <c r="E61" s="35" t="s">
        <v>98</v>
      </c>
      <c r="F61" s="34" t="s">
        <v>73</v>
      </c>
      <c r="G61" s="34" t="s">
        <v>22</v>
      </c>
      <c r="H61" s="34" t="s">
        <v>22</v>
      </c>
      <c r="I61" s="36">
        <v>100200</v>
      </c>
    </row>
    <row r="62" spans="1:9" ht="14.4" thickBot="1" x14ac:dyDescent="0.3">
      <c r="A62" s="34" t="s">
        <v>22</v>
      </c>
      <c r="B62" s="34" t="s">
        <v>22</v>
      </c>
      <c r="C62" s="34">
        <v>61</v>
      </c>
      <c r="D62" s="34"/>
      <c r="E62" s="35" t="s">
        <v>99</v>
      </c>
      <c r="F62" s="34" t="s">
        <v>76</v>
      </c>
      <c r="G62" s="34" t="s">
        <v>22</v>
      </c>
      <c r="H62" s="34" t="s">
        <v>22</v>
      </c>
      <c r="I62" s="36">
        <v>99375</v>
      </c>
    </row>
    <row r="63" spans="1:9" ht="14.4" thickBot="1" x14ac:dyDescent="0.3">
      <c r="A63" s="34" t="s">
        <v>22</v>
      </c>
      <c r="B63" s="34" t="s">
        <v>22</v>
      </c>
      <c r="C63" s="34">
        <v>62</v>
      </c>
      <c r="D63" s="34"/>
      <c r="E63" s="35" t="s">
        <v>100</v>
      </c>
      <c r="F63" s="34" t="s">
        <v>101</v>
      </c>
      <c r="G63" s="34" t="s">
        <v>22</v>
      </c>
      <c r="H63" s="34" t="s">
        <v>22</v>
      </c>
      <c r="I63" s="36">
        <v>95560</v>
      </c>
    </row>
    <row r="64" spans="1:9" ht="14.4" thickBot="1" x14ac:dyDescent="0.3">
      <c r="A64" s="34" t="s">
        <v>22</v>
      </c>
      <c r="B64" s="34" t="s">
        <v>22</v>
      </c>
      <c r="C64" s="34">
        <v>63</v>
      </c>
      <c r="D64" s="34"/>
      <c r="E64" s="35" t="s">
        <v>102</v>
      </c>
      <c r="F64" s="34" t="s">
        <v>101</v>
      </c>
      <c r="G64" s="34" t="s">
        <v>22</v>
      </c>
      <c r="H64" s="34" t="s">
        <v>22</v>
      </c>
      <c r="I64" s="36">
        <v>95410</v>
      </c>
    </row>
    <row r="65" spans="1:9" ht="14.4" thickBot="1" x14ac:dyDescent="0.3">
      <c r="A65" s="34" t="s">
        <v>22</v>
      </c>
      <c r="B65" s="34" t="s">
        <v>22</v>
      </c>
      <c r="C65" s="34">
        <v>64</v>
      </c>
      <c r="D65" s="34"/>
      <c r="E65" s="35" t="s">
        <v>103</v>
      </c>
      <c r="F65" s="34" t="s">
        <v>15</v>
      </c>
      <c r="G65" s="34" t="s">
        <v>22</v>
      </c>
      <c r="H65" s="34" t="s">
        <v>22</v>
      </c>
      <c r="I65" s="36">
        <v>94825</v>
      </c>
    </row>
    <row r="66" spans="1:9" ht="14.4" thickBot="1" x14ac:dyDescent="0.3">
      <c r="A66" s="34" t="s">
        <v>22</v>
      </c>
      <c r="B66" s="34" t="s">
        <v>22</v>
      </c>
      <c r="C66" s="34">
        <v>65</v>
      </c>
      <c r="D66" s="34"/>
      <c r="E66" s="35" t="s">
        <v>104</v>
      </c>
      <c r="F66" s="34" t="s">
        <v>66</v>
      </c>
      <c r="G66" s="34" t="s">
        <v>22</v>
      </c>
      <c r="H66" s="34" t="s">
        <v>22</v>
      </c>
      <c r="I66" s="36">
        <v>94100</v>
      </c>
    </row>
    <row r="67" spans="1:9" ht="14.4" thickBot="1" x14ac:dyDescent="0.3">
      <c r="A67" s="34" t="s">
        <v>22</v>
      </c>
      <c r="B67" s="34" t="s">
        <v>22</v>
      </c>
      <c r="C67" s="34">
        <v>66</v>
      </c>
      <c r="D67" s="34"/>
      <c r="E67" s="35" t="s">
        <v>105</v>
      </c>
      <c r="F67" s="34" t="s">
        <v>71</v>
      </c>
      <c r="G67" s="34" t="s">
        <v>22</v>
      </c>
      <c r="H67" s="34" t="s">
        <v>22</v>
      </c>
      <c r="I67" s="36">
        <v>89025</v>
      </c>
    </row>
    <row r="68" spans="1:9" ht="14.4" thickBot="1" x14ac:dyDescent="0.3">
      <c r="A68" s="34" t="s">
        <v>22</v>
      </c>
      <c r="B68" s="34" t="s">
        <v>22</v>
      </c>
      <c r="C68" s="34">
        <v>67</v>
      </c>
      <c r="D68" s="34"/>
      <c r="E68" s="35" t="s">
        <v>106</v>
      </c>
      <c r="F68" s="34" t="s">
        <v>80</v>
      </c>
      <c r="G68" s="34" t="s">
        <v>22</v>
      </c>
      <c r="H68" s="34" t="s">
        <v>22</v>
      </c>
      <c r="I68" s="36">
        <v>88860</v>
      </c>
    </row>
    <row r="69" spans="1:9" ht="14.4" thickBot="1" x14ac:dyDescent="0.3">
      <c r="A69" s="34" t="s">
        <v>22</v>
      </c>
      <c r="B69" s="34" t="s">
        <v>22</v>
      </c>
      <c r="C69" s="34">
        <v>68</v>
      </c>
      <c r="D69" s="34"/>
      <c r="E69" s="35" t="s">
        <v>107</v>
      </c>
      <c r="F69" s="34" t="s">
        <v>15</v>
      </c>
      <c r="G69" s="34" t="s">
        <v>22</v>
      </c>
      <c r="H69" s="34" t="s">
        <v>22</v>
      </c>
      <c r="I69" s="36">
        <v>87185</v>
      </c>
    </row>
    <row r="70" spans="1:9" ht="14.4" thickBot="1" x14ac:dyDescent="0.3">
      <c r="A70" s="34" t="s">
        <v>22</v>
      </c>
      <c r="B70" s="34" t="s">
        <v>22</v>
      </c>
      <c r="C70" s="34">
        <v>69</v>
      </c>
      <c r="D70" s="34"/>
      <c r="E70" s="35" t="s">
        <v>108</v>
      </c>
      <c r="F70" s="34" t="s">
        <v>78</v>
      </c>
      <c r="G70" s="34" t="s">
        <v>22</v>
      </c>
      <c r="H70" s="34" t="s">
        <v>22</v>
      </c>
      <c r="I70" s="36">
        <v>86635</v>
      </c>
    </row>
    <row r="71" spans="1:9" ht="14.4" thickBot="1" x14ac:dyDescent="0.3">
      <c r="A71" s="34" t="s">
        <v>22</v>
      </c>
      <c r="B71" s="34" t="s">
        <v>22</v>
      </c>
      <c r="C71" s="34">
        <v>70</v>
      </c>
      <c r="D71" s="34"/>
      <c r="E71" s="35" t="s">
        <v>109</v>
      </c>
      <c r="F71" s="34" t="s">
        <v>78</v>
      </c>
      <c r="G71" s="34" t="s">
        <v>22</v>
      </c>
      <c r="H71" s="34" t="s">
        <v>22</v>
      </c>
      <c r="I71" s="36">
        <v>86025</v>
      </c>
    </row>
    <row r="72" spans="1:9" ht="14.4" thickBot="1" x14ac:dyDescent="0.3">
      <c r="A72" s="34" t="s">
        <v>22</v>
      </c>
      <c r="B72" s="34" t="s">
        <v>22</v>
      </c>
      <c r="C72" s="34">
        <v>71</v>
      </c>
      <c r="D72" s="34"/>
      <c r="E72" s="35" t="s">
        <v>110</v>
      </c>
      <c r="F72" s="34" t="s">
        <v>12</v>
      </c>
      <c r="G72" s="34" t="s">
        <v>22</v>
      </c>
      <c r="H72" s="34" t="s">
        <v>22</v>
      </c>
      <c r="I72" s="36">
        <v>84595</v>
      </c>
    </row>
    <row r="73" spans="1:9" ht="14.4" thickBot="1" x14ac:dyDescent="0.3">
      <c r="A73" s="34" t="s">
        <v>22</v>
      </c>
      <c r="B73" s="34" t="s">
        <v>22</v>
      </c>
      <c r="C73" s="34">
        <v>72</v>
      </c>
      <c r="D73" s="34"/>
      <c r="E73" s="35" t="s">
        <v>111</v>
      </c>
      <c r="F73" s="34" t="s">
        <v>80</v>
      </c>
      <c r="G73" s="34" t="s">
        <v>22</v>
      </c>
      <c r="H73" s="34" t="s">
        <v>22</v>
      </c>
      <c r="I73" s="36">
        <v>82575</v>
      </c>
    </row>
    <row r="74" spans="1:9" ht="14.4" thickBot="1" x14ac:dyDescent="0.3">
      <c r="A74" s="34" t="s">
        <v>22</v>
      </c>
      <c r="B74" s="34" t="s">
        <v>22</v>
      </c>
      <c r="C74" s="34">
        <v>73</v>
      </c>
      <c r="D74" s="34"/>
      <c r="E74" s="35" t="s">
        <v>112</v>
      </c>
      <c r="F74" s="34" t="s">
        <v>34</v>
      </c>
      <c r="G74" s="34" t="s">
        <v>22</v>
      </c>
      <c r="H74" s="34" t="s">
        <v>22</v>
      </c>
      <c r="I74" s="36">
        <v>81075</v>
      </c>
    </row>
    <row r="75" spans="1:9" ht="14.4" thickBot="1" x14ac:dyDescent="0.3">
      <c r="A75" s="34" t="s">
        <v>22</v>
      </c>
      <c r="B75" s="34" t="s">
        <v>22</v>
      </c>
      <c r="C75" s="34">
        <v>74</v>
      </c>
      <c r="D75" s="34"/>
      <c r="E75" s="35" t="s">
        <v>113</v>
      </c>
      <c r="F75" s="34" t="s">
        <v>31</v>
      </c>
      <c r="G75" s="34" t="s">
        <v>22</v>
      </c>
      <c r="H75" s="34" t="s">
        <v>22</v>
      </c>
      <c r="I75" s="36">
        <v>80925</v>
      </c>
    </row>
    <row r="76" spans="1:9" ht="14.4" thickBot="1" x14ac:dyDescent="0.3">
      <c r="A76" s="34" t="s">
        <v>22</v>
      </c>
      <c r="B76" s="34" t="s">
        <v>22</v>
      </c>
      <c r="C76" s="34">
        <v>75</v>
      </c>
      <c r="D76" s="34"/>
      <c r="E76" s="35" t="s">
        <v>114</v>
      </c>
      <c r="F76" s="34" t="s">
        <v>53</v>
      </c>
      <c r="G76" s="34" t="s">
        <v>22</v>
      </c>
      <c r="H76" s="34" t="s">
        <v>22</v>
      </c>
      <c r="I76" s="36">
        <v>80580</v>
      </c>
    </row>
    <row r="77" spans="1:9" ht="14.4" thickBot="1" x14ac:dyDescent="0.3">
      <c r="A77" s="34" t="s">
        <v>22</v>
      </c>
      <c r="B77" s="34" t="s">
        <v>22</v>
      </c>
      <c r="C77" s="34">
        <v>76</v>
      </c>
      <c r="D77" s="34"/>
      <c r="E77" s="35" t="s">
        <v>115</v>
      </c>
      <c r="F77" s="34" t="s">
        <v>10</v>
      </c>
      <c r="G77" s="34" t="s">
        <v>22</v>
      </c>
      <c r="H77" s="34" t="s">
        <v>22</v>
      </c>
      <c r="I77" s="36">
        <v>76000</v>
      </c>
    </row>
    <row r="78" spans="1:9" ht="14.4" thickBot="1" x14ac:dyDescent="0.3">
      <c r="A78" s="34" t="s">
        <v>22</v>
      </c>
      <c r="B78" s="34" t="s">
        <v>22</v>
      </c>
      <c r="C78" s="34">
        <v>77</v>
      </c>
      <c r="D78" s="34"/>
      <c r="E78" s="35" t="s">
        <v>116</v>
      </c>
      <c r="F78" s="34" t="s">
        <v>85</v>
      </c>
      <c r="G78" s="34" t="s">
        <v>22</v>
      </c>
      <c r="H78" s="34" t="s">
        <v>22</v>
      </c>
      <c r="I78" s="36">
        <v>74510</v>
      </c>
    </row>
    <row r="79" spans="1:9" ht="14.4" thickBot="1" x14ac:dyDescent="0.3">
      <c r="A79" s="34" t="s">
        <v>22</v>
      </c>
      <c r="B79" s="34" t="s">
        <v>22</v>
      </c>
      <c r="C79" s="34">
        <v>78</v>
      </c>
      <c r="D79" s="34"/>
      <c r="E79" s="35" t="s">
        <v>117</v>
      </c>
      <c r="F79" s="34" t="s">
        <v>12</v>
      </c>
      <c r="G79" s="34" t="s">
        <v>22</v>
      </c>
      <c r="H79" s="34" t="s">
        <v>22</v>
      </c>
      <c r="I79" s="36">
        <v>70215</v>
      </c>
    </row>
    <row r="80" spans="1:9" ht="14.4" thickBot="1" x14ac:dyDescent="0.3">
      <c r="A80" s="34" t="s">
        <v>22</v>
      </c>
      <c r="B80" s="34" t="s">
        <v>22</v>
      </c>
      <c r="C80" s="34">
        <v>79</v>
      </c>
      <c r="D80" s="34"/>
      <c r="E80" s="35" t="s">
        <v>118</v>
      </c>
      <c r="F80" s="34" t="s">
        <v>89</v>
      </c>
      <c r="G80" s="34" t="s">
        <v>22</v>
      </c>
      <c r="H80" s="34" t="s">
        <v>22</v>
      </c>
      <c r="I80" s="36">
        <v>68820</v>
      </c>
    </row>
    <row r="81" spans="1:9" ht="14.4" thickBot="1" x14ac:dyDescent="0.3">
      <c r="A81" s="34" t="s">
        <v>22</v>
      </c>
      <c r="B81" s="34" t="s">
        <v>22</v>
      </c>
      <c r="C81" s="34">
        <v>80</v>
      </c>
      <c r="D81" s="34"/>
      <c r="E81" s="35" t="s">
        <v>119</v>
      </c>
      <c r="F81" s="34" t="s">
        <v>53</v>
      </c>
      <c r="G81" s="34" t="s">
        <v>22</v>
      </c>
      <c r="H81" s="34" t="s">
        <v>22</v>
      </c>
      <c r="I81" s="36">
        <v>55280</v>
      </c>
    </row>
    <row r="82" spans="1:9" ht="14.4" thickBot="1" x14ac:dyDescent="0.3">
      <c r="A82" s="34" t="s">
        <v>22</v>
      </c>
      <c r="B82" s="34" t="s">
        <v>22</v>
      </c>
      <c r="C82" s="34">
        <v>81</v>
      </c>
      <c r="D82" s="34"/>
      <c r="E82" s="35" t="s">
        <v>120</v>
      </c>
      <c r="F82" s="34" t="s">
        <v>50</v>
      </c>
      <c r="G82" s="34" t="s">
        <v>22</v>
      </c>
      <c r="H82" s="34" t="s">
        <v>22</v>
      </c>
      <c r="I82" s="36">
        <v>52985</v>
      </c>
    </row>
    <row r="83" spans="1:9" ht="14.4" thickBot="1" x14ac:dyDescent="0.3">
      <c r="A83" s="34" t="s">
        <v>22</v>
      </c>
      <c r="B83" s="34" t="s">
        <v>22</v>
      </c>
      <c r="C83" s="34">
        <v>82</v>
      </c>
      <c r="D83" s="34"/>
      <c r="E83" s="35" t="s">
        <v>121</v>
      </c>
      <c r="F83" s="34" t="s">
        <v>68</v>
      </c>
      <c r="G83" s="34" t="s">
        <v>22</v>
      </c>
      <c r="H83" s="34" t="s">
        <v>22</v>
      </c>
      <c r="I83" s="36">
        <v>39845</v>
      </c>
    </row>
    <row r="84" spans="1:9" ht="14.4" thickBot="1" x14ac:dyDescent="0.3">
      <c r="A84" s="34" t="s">
        <v>22</v>
      </c>
      <c r="B84" s="34" t="s">
        <v>22</v>
      </c>
      <c r="C84" s="34">
        <v>83</v>
      </c>
      <c r="D84" s="34"/>
      <c r="E84" s="35" t="s">
        <v>122</v>
      </c>
      <c r="F84" s="34" t="s">
        <v>38</v>
      </c>
      <c r="G84" s="34" t="s">
        <v>22</v>
      </c>
      <c r="H84" s="34" t="s">
        <v>22</v>
      </c>
      <c r="I84" s="36">
        <v>37060</v>
      </c>
    </row>
    <row r="85" spans="1:9" ht="14.4" thickBot="1" x14ac:dyDescent="0.3">
      <c r="A85" s="34" t="s">
        <v>22</v>
      </c>
      <c r="B85" s="34" t="s">
        <v>22</v>
      </c>
      <c r="C85" s="34">
        <v>84</v>
      </c>
      <c r="D85" s="34"/>
      <c r="E85" s="35" t="s">
        <v>123</v>
      </c>
      <c r="F85" s="34" t="s">
        <v>27</v>
      </c>
      <c r="G85" s="34" t="s">
        <v>22</v>
      </c>
      <c r="H85" s="34" t="s">
        <v>22</v>
      </c>
      <c r="I85" s="36">
        <v>34450</v>
      </c>
    </row>
    <row r="86" spans="1:9" ht="14.4" thickBot="1" x14ac:dyDescent="0.3">
      <c r="A86" s="34" t="s">
        <v>22</v>
      </c>
      <c r="B86" s="34" t="s">
        <v>22</v>
      </c>
      <c r="C86" s="34">
        <v>85</v>
      </c>
      <c r="D86" s="34"/>
      <c r="E86" s="35" t="s">
        <v>124</v>
      </c>
      <c r="F86" s="34" t="s">
        <v>73</v>
      </c>
      <c r="G86" s="34" t="s">
        <v>22</v>
      </c>
      <c r="H86" s="34" t="s">
        <v>22</v>
      </c>
      <c r="I86" s="36">
        <v>31350</v>
      </c>
    </row>
    <row r="87" spans="1:9" x14ac:dyDescent="0.25">
      <c r="A87" s="38" t="s">
        <v>22</v>
      </c>
      <c r="B87" s="38" t="s">
        <v>22</v>
      </c>
      <c r="C87" s="38" t="s">
        <v>22</v>
      </c>
      <c r="D87" s="38"/>
      <c r="E87" s="39" t="s">
        <v>125</v>
      </c>
      <c r="F87" s="38" t="s">
        <v>92</v>
      </c>
      <c r="G87" s="38" t="s">
        <v>22</v>
      </c>
      <c r="H87" s="38" t="s">
        <v>22</v>
      </c>
      <c r="I87" s="38" t="s">
        <v>22</v>
      </c>
    </row>
  </sheetData>
  <hyperlinks>
    <hyperlink ref="E2" r:id="rId1" display="http://www.gymnastics.sport/site/athletes/bio_detail.php?id=18144&amp;type=licence" xr:uid="{00000000-0004-0000-0600-000000000000}"/>
    <hyperlink ref="E3" r:id="rId2" display="http://www.gymnastics.sport/site/athletes/bio_detail.php?id=66&amp;type=licence" xr:uid="{00000000-0004-0000-0600-000001000000}"/>
    <hyperlink ref="E4" r:id="rId3" display="http://www.gymnastics.sport/site/athletes/bio_detail.php?id=8182&amp;type=licence" xr:uid="{00000000-0004-0000-0600-000002000000}"/>
    <hyperlink ref="E5" r:id="rId4" display="http://www.gymnastics.sport/site/athletes/bio_detail.php?id=18060&amp;type=licence" xr:uid="{00000000-0004-0000-0600-000003000000}"/>
    <hyperlink ref="E6" r:id="rId5" display="http://www.gymnastics.sport/site/athletes/bio_detail.php?id=6911&amp;type=licence" xr:uid="{00000000-0004-0000-0600-000004000000}"/>
    <hyperlink ref="E7" r:id="rId6" display="http://www.gymnastics.sport/site/athletes/bio_detail.php?id=11666&amp;type=licence" xr:uid="{00000000-0004-0000-0600-000005000000}"/>
    <hyperlink ref="E8" r:id="rId7" display="http://www.gymnastics.sport/site/athletes/bio_detail.php?id=11670&amp;type=licence" xr:uid="{00000000-0004-0000-0600-000006000000}"/>
    <hyperlink ref="E9" r:id="rId8" display="http://www.gymnastics.sport/site/athletes/bio_detail.php?id=8183&amp;type=licence" xr:uid="{00000000-0004-0000-0600-000007000000}"/>
    <hyperlink ref="E10" r:id="rId9" display="http://www.gymnastics.sport/site/athletes/bio_detail.php?id=7409&amp;type=licence" xr:uid="{00000000-0004-0000-0600-000008000000}"/>
    <hyperlink ref="E11" r:id="rId10" display="http://www.gymnastics.sport/site/athletes/bio_detail.php?id=6986&amp;type=licence" xr:uid="{00000000-0004-0000-0600-000009000000}"/>
    <hyperlink ref="E12" r:id="rId11" display="http://www.gymnastics.sport/site/athletes/bio_detail.php?id=11911&amp;type=licence" xr:uid="{00000000-0004-0000-0600-00000A000000}"/>
    <hyperlink ref="E13" r:id="rId12" display="http://www.gymnastics.sport/site/athletes/bio_detail.php?id=9455&amp;type=licence" xr:uid="{00000000-0004-0000-0600-00000B000000}"/>
    <hyperlink ref="E14" r:id="rId13" display="http://www.gymnastics.sport/site/athletes/bio_detail.php?id=14077&amp;type=licence" xr:uid="{00000000-0004-0000-0600-00000C000000}"/>
    <hyperlink ref="E15" r:id="rId14" display="http://www.gymnastics.sport/site/athletes/bio_detail.php?id=7085&amp;type=licence" xr:uid="{00000000-0004-0000-0600-00000D000000}"/>
    <hyperlink ref="E16" r:id="rId15" display="http://www.gymnastics.sport/site/athletes/bio_detail.php?id=13947&amp;type=licence" xr:uid="{00000000-0004-0000-0600-00000E000000}"/>
    <hyperlink ref="E17" r:id="rId16" display="http://www.gymnastics.sport/site/athletes/bio_detail.php?id=1285&amp;type=licence" xr:uid="{00000000-0004-0000-0600-00000F000000}"/>
    <hyperlink ref="E18" r:id="rId17" display="http://www.gymnastics.sport/site/athletes/bio_detail.php?id=14263&amp;type=licence" xr:uid="{00000000-0004-0000-0600-000010000000}"/>
    <hyperlink ref="E19" r:id="rId18" display="http://www.gymnastics.sport/site/athletes/bio_detail.php?id=7045&amp;type=licence" xr:uid="{00000000-0004-0000-0600-000011000000}"/>
    <hyperlink ref="E20" r:id="rId19" display="http://www.gymnastics.sport/site/athletes/bio_detail.php?id=23269&amp;type=licence" xr:uid="{00000000-0004-0000-0600-000012000000}"/>
    <hyperlink ref="E21" r:id="rId20" display="http://www.gymnastics.sport/site/athletes/bio_detail.php?id=13931&amp;type=licence" xr:uid="{00000000-0004-0000-0600-000013000000}"/>
    <hyperlink ref="E22" r:id="rId21" display="http://www.gymnastics.sport/site/athletes/bio_detail.php?id=23907&amp;type=licence" xr:uid="{00000000-0004-0000-0600-000014000000}"/>
    <hyperlink ref="E23" r:id="rId22" display="http://www.gymnastics.sport/site/athletes/bio_detail.php?id=7204&amp;type=licence" xr:uid="{00000000-0004-0000-0600-000015000000}"/>
    <hyperlink ref="E24" r:id="rId23" display="http://www.gymnastics.sport/site/athletes/bio_detail.php?id=1356&amp;type=licence" xr:uid="{00000000-0004-0000-0600-000016000000}"/>
    <hyperlink ref="E25" r:id="rId24" display="http://www.gymnastics.sport/site/athletes/bio_detail.php?id=7201&amp;type=licence" xr:uid="{00000000-0004-0000-0600-000017000000}"/>
    <hyperlink ref="E26" r:id="rId25" display="http://www.gymnastics.sport/site/athletes/bio_detail.php?id=11902&amp;type=licence" xr:uid="{00000000-0004-0000-0600-000018000000}"/>
    <hyperlink ref="E27" r:id="rId26" display="http://www.gymnastics.sport/site/athletes/bio_detail.php?id=24165&amp;type=licence" xr:uid="{00000000-0004-0000-0600-000019000000}"/>
    <hyperlink ref="E28" r:id="rId27" display="http://www.gymnastics.sport/site/athletes/bio_detail.php?id=5871&amp;type=licence" xr:uid="{00000000-0004-0000-0600-00001A000000}"/>
    <hyperlink ref="E29" r:id="rId28" display="http://www.gymnastics.sport/site/athletes/bio_detail.php?id=4931&amp;type=licence" xr:uid="{00000000-0004-0000-0600-00001B000000}"/>
    <hyperlink ref="E30" r:id="rId29" display="http://www.gymnastics.sport/site/athletes/bio_detail.php?id=6613&amp;type=licence" xr:uid="{00000000-0004-0000-0600-00001C000000}"/>
    <hyperlink ref="E31" r:id="rId30" display="http://www.gymnastics.sport/site/athletes/bio_detail.php?id=9807&amp;type=licence" xr:uid="{00000000-0004-0000-0600-00001D000000}"/>
    <hyperlink ref="E32" r:id="rId31" display="http://www.gymnastics.sport/site/athletes/bio_detail.php?id=6587&amp;type=licence" xr:uid="{00000000-0004-0000-0600-00001E000000}"/>
    <hyperlink ref="E33" r:id="rId32" display="http://www.gymnastics.sport/site/athletes/bio_detail.php?id=10295&amp;type=licence" xr:uid="{00000000-0004-0000-0600-00001F000000}"/>
    <hyperlink ref="E34" r:id="rId33" display="http://www.gymnastics.sport/site/athletes/bio_detail.php?id=6618&amp;type=licence" xr:uid="{00000000-0004-0000-0600-000020000000}"/>
    <hyperlink ref="E35" r:id="rId34" display="http://www.gymnastics.sport/site/athletes/bio_detail.php?id=6507&amp;type=licence" xr:uid="{00000000-0004-0000-0600-000021000000}"/>
    <hyperlink ref="E36" r:id="rId35" display="http://www.gymnastics.sport/site/athletes/bio_detail.php?id=1286&amp;type=licence" xr:uid="{00000000-0004-0000-0600-000022000000}"/>
    <hyperlink ref="E37" r:id="rId36" display="http://www.gymnastics.sport/site/athletes/bio_detail.php?id=10275&amp;type=licence" xr:uid="{00000000-0004-0000-0600-000023000000}"/>
    <hyperlink ref="E38" r:id="rId37" display="http://www.gymnastics.sport/site/athletes/bio_detail.php?id=19633&amp;type=licence" xr:uid="{00000000-0004-0000-0600-000024000000}"/>
    <hyperlink ref="E39" r:id="rId38" display="http://www.gymnastics.sport/site/athletes/bio_detail.php?id=17907&amp;type=licence" xr:uid="{00000000-0004-0000-0600-000025000000}"/>
    <hyperlink ref="E40" r:id="rId39" display="http://www.gymnastics.sport/site/athletes/bio_detail.php?id=17931&amp;type=licence" xr:uid="{00000000-0004-0000-0600-000026000000}"/>
    <hyperlink ref="E41" r:id="rId40" display="http://www.gymnastics.sport/site/athletes/bio_detail.php?id=7412&amp;type=licence" xr:uid="{00000000-0004-0000-0600-000027000000}"/>
    <hyperlink ref="E42" r:id="rId41" display="http://www.gymnastics.sport/site/athletes/bio_detail.php?id=24346&amp;type=licence" xr:uid="{00000000-0004-0000-0600-000028000000}"/>
    <hyperlink ref="E43" r:id="rId42" display="http://www.gymnastics.sport/site/athletes/bio_detail.php?id=7025&amp;type=licence" xr:uid="{00000000-0004-0000-0600-000029000000}"/>
    <hyperlink ref="E44" r:id="rId43" display="http://www.gymnastics.sport/site/athletes/bio_detail.php?id=6680&amp;type=licence" xr:uid="{00000000-0004-0000-0600-00002A000000}"/>
    <hyperlink ref="E45" r:id="rId44" display="http://www.gymnastics.sport/site/athletes/bio_detail.php?id=21564&amp;type=licence" xr:uid="{00000000-0004-0000-0600-00002B000000}"/>
    <hyperlink ref="E46" r:id="rId45" display="http://www.gymnastics.sport/site/athletes/bio_detail.php?id=9406&amp;type=licence" xr:uid="{00000000-0004-0000-0600-00002C000000}"/>
    <hyperlink ref="E47" r:id="rId46" display="http://www.gymnastics.sport/site/athletes/bio_detail.php?id=10796&amp;type=licence" xr:uid="{00000000-0004-0000-0600-00002D000000}"/>
    <hyperlink ref="E48" r:id="rId47" display="http://www.gymnastics.sport/site/athletes/bio_detail.php?id=29929&amp;type=licence" xr:uid="{00000000-0004-0000-0600-00002E000000}"/>
    <hyperlink ref="E49" r:id="rId48" display="http://www.gymnastics.sport/site/athletes/bio_detail.php?id=10290&amp;type=licence" xr:uid="{00000000-0004-0000-0600-00002F000000}"/>
    <hyperlink ref="E50" r:id="rId49" display="http://www.gymnastics.sport/site/athletes/bio_detail.php?id=21287&amp;type=licence" xr:uid="{00000000-0004-0000-0600-000030000000}"/>
    <hyperlink ref="E51" r:id="rId50" display="http://www.gymnastics.sport/site/athletes/bio_detail.php?id=10705&amp;type=licence" xr:uid="{00000000-0004-0000-0600-000031000000}"/>
    <hyperlink ref="E52" r:id="rId51" display="http://www.gymnastics.sport/site/athletes/bio_detail.php?id=24543&amp;type=licence" xr:uid="{00000000-0004-0000-0600-000032000000}"/>
    <hyperlink ref="E53" r:id="rId52" display="http://www.gymnastics.sport/site/athletes/bio_detail.php?id=24816&amp;type=licence" xr:uid="{00000000-0004-0000-0600-000033000000}"/>
    <hyperlink ref="E54" r:id="rId53" display="http://www.gymnastics.sport/site/athletes/bio_detail.php?id=19691&amp;type=licence" xr:uid="{00000000-0004-0000-0600-000034000000}"/>
    <hyperlink ref="E55" r:id="rId54" display="http://www.gymnastics.sport/site/athletes/bio_detail.php?id=12622&amp;type=licence" xr:uid="{00000000-0004-0000-0600-000035000000}"/>
    <hyperlink ref="E56" r:id="rId55" display="http://www.gymnastics.sport/site/athletes/bio_detail.php?id=1274&amp;type=licence" xr:uid="{00000000-0004-0000-0600-000036000000}"/>
    <hyperlink ref="E57" r:id="rId56" display="http://www.gymnastics.sport/site/athletes/bio_detail.php?id=9136&amp;type=licence" xr:uid="{00000000-0004-0000-0600-000037000000}"/>
    <hyperlink ref="E58" r:id="rId57" display="http://www.gymnastics.sport/site/athletes/bio_detail.php?id=13919&amp;type=licence" xr:uid="{00000000-0004-0000-0600-000038000000}"/>
    <hyperlink ref="E59" r:id="rId58" display="http://www.gymnastics.sport/site/athletes/bio_detail.php?id=11272&amp;type=licence" xr:uid="{00000000-0004-0000-0600-000039000000}"/>
    <hyperlink ref="E60" r:id="rId59" display="http://www.gymnastics.sport/site/athletes/bio_detail.php?id=22300&amp;type=licence" xr:uid="{00000000-0004-0000-0600-00003A000000}"/>
    <hyperlink ref="E61" r:id="rId60" display="http://www.gymnastics.sport/site/athletes/bio_detail.php?id=14155&amp;type=licence" xr:uid="{00000000-0004-0000-0600-00003B000000}"/>
    <hyperlink ref="E62" r:id="rId61" display="http://www.gymnastics.sport/site/athletes/bio_detail.php?id=24942&amp;type=licence" xr:uid="{00000000-0004-0000-0600-00003C000000}"/>
    <hyperlink ref="E63" r:id="rId62" display="http://www.gymnastics.sport/site/athletes/bio_detail.php?id=15733&amp;type=licence" xr:uid="{00000000-0004-0000-0600-00003D000000}"/>
    <hyperlink ref="E64" r:id="rId63" display="http://www.gymnastics.sport/site/athletes/bio_detail.php?id=22395&amp;type=licence" xr:uid="{00000000-0004-0000-0600-00003E000000}"/>
    <hyperlink ref="E65" r:id="rId64" display="http://www.gymnastics.sport/site/athletes/bio_detail.php?id=22085&amp;type=licence" xr:uid="{00000000-0004-0000-0600-00003F000000}"/>
    <hyperlink ref="E66" r:id="rId65" display="http://www.gymnastics.sport/site/athletes/bio_detail.php?id=10662&amp;type=licence" xr:uid="{00000000-0004-0000-0600-000040000000}"/>
    <hyperlink ref="E67" r:id="rId66" display="http://www.gymnastics.sport/site/athletes/bio_detail.php?id=34375&amp;type=licence" xr:uid="{00000000-0004-0000-0600-000041000000}"/>
    <hyperlink ref="E68" r:id="rId67" display="http://www.gymnastics.sport/site/athletes/bio_detail.php?id=6632&amp;type=licence" xr:uid="{00000000-0004-0000-0600-000042000000}"/>
    <hyperlink ref="E69" r:id="rId68" display="http://www.gymnastics.sport/site/athletes/bio_detail.php?id=13895&amp;type=licence" xr:uid="{00000000-0004-0000-0600-000043000000}"/>
    <hyperlink ref="E70" r:id="rId69" display="http://www.gymnastics.sport/site/athletes/bio_detail.php?id=10018&amp;type=licence" xr:uid="{00000000-0004-0000-0600-000044000000}"/>
    <hyperlink ref="E71" r:id="rId70" display="http://www.gymnastics.sport/site/athletes/bio_detail.php?id=16308&amp;type=licence" xr:uid="{00000000-0004-0000-0600-000045000000}"/>
    <hyperlink ref="E72" r:id="rId71" display="http://www.gymnastics.sport/site/athletes/bio_detail.php?id=7319&amp;type=licence" xr:uid="{00000000-0004-0000-0600-000046000000}"/>
    <hyperlink ref="E73" r:id="rId72" display="http://www.gymnastics.sport/site/athletes/bio_detail.php?id=9750&amp;type=licence" xr:uid="{00000000-0004-0000-0600-000047000000}"/>
    <hyperlink ref="E74" r:id="rId73" display="http://www.gymnastics.sport/site/athletes/bio_detail.php?id=6578&amp;type=licence" xr:uid="{00000000-0004-0000-0600-000048000000}"/>
    <hyperlink ref="E75" r:id="rId74" display="http://www.gymnastics.sport/site/athletes/bio_detail.php?id=12980&amp;type=licence" xr:uid="{00000000-0004-0000-0600-000049000000}"/>
    <hyperlink ref="E76" r:id="rId75" display="http://www.gymnastics.sport/site/athletes/bio_detail.php?id=6909&amp;type=licence" xr:uid="{00000000-0004-0000-0600-00004A000000}"/>
    <hyperlink ref="E77" r:id="rId76" display="http://www.gymnastics.sport/site/athletes/bio_detail.php?id=33983&amp;type=licence" xr:uid="{00000000-0004-0000-0600-00004B000000}"/>
    <hyperlink ref="E78" r:id="rId77" display="http://www.gymnastics.sport/site/athletes/bio_detail.php?id=11345&amp;type=licence" xr:uid="{00000000-0004-0000-0600-00004C000000}"/>
    <hyperlink ref="E79" r:id="rId78" display="http://www.gymnastics.sport/site/athletes/bio_detail.php?id=6907&amp;type=licence" xr:uid="{00000000-0004-0000-0600-00004D000000}"/>
    <hyperlink ref="E80" r:id="rId79" display="http://www.gymnastics.sport/site/athletes/bio_detail.php?id=23991&amp;type=licence" xr:uid="{00000000-0004-0000-0600-00004E000000}"/>
    <hyperlink ref="E81" r:id="rId80" display="http://www.gymnastics.sport/site/athletes/bio_detail.php?id=23427&amp;type=licence" xr:uid="{00000000-0004-0000-0600-00004F000000}"/>
    <hyperlink ref="E82" r:id="rId81" display="http://www.gymnastics.sport/site/athletes/bio_detail.php?id=24598&amp;type=licence" xr:uid="{00000000-0004-0000-0600-000050000000}"/>
    <hyperlink ref="E83" r:id="rId82" display="http://www.gymnastics.sport/site/athletes/bio_detail.php?id=24201&amp;type=licence" xr:uid="{00000000-0004-0000-0600-000051000000}"/>
    <hyperlink ref="E84" r:id="rId83" display="http://www.gymnastics.sport/site/athletes/bio_detail.php?id=7250&amp;type=licence" xr:uid="{00000000-0004-0000-0600-000052000000}"/>
    <hyperlink ref="E85" r:id="rId84" display="http://www.gymnastics.sport/site/athletes/bio_detail.php?id=19632&amp;type=licence" xr:uid="{00000000-0004-0000-0600-000053000000}"/>
    <hyperlink ref="E86" r:id="rId85" display="http://www.gymnastics.sport/site/athletes/bio_detail.php?id=22400&amp;type=licence" xr:uid="{00000000-0004-0000-0600-000054000000}"/>
    <hyperlink ref="E87" r:id="rId86" display="http://www.gymnastics.sport/site/athletes/bio_detail.php?id=1364&amp;type=licence" xr:uid="{00000000-0004-0000-0600-000055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26"/>
  <sheetViews>
    <sheetView tabSelected="1" topLeftCell="A6" workbookViewId="0">
      <selection activeCell="A5" sqref="A5"/>
    </sheetView>
  </sheetViews>
  <sheetFormatPr defaultRowHeight="13.8" x14ac:dyDescent="0.25"/>
  <cols>
    <col min="1" max="2" width="6.21875" style="2" customWidth="1"/>
    <col min="3" max="3" width="26.77734375" style="2" customWidth="1"/>
    <col min="4" max="4" width="11.44140625" style="2" customWidth="1"/>
    <col min="5" max="5" width="10.77734375" style="2" customWidth="1"/>
    <col min="6" max="6" width="6.77734375" style="2" customWidth="1"/>
    <col min="7" max="7" width="7" style="2" customWidth="1"/>
    <col min="8" max="8" width="6.44140625" style="2" customWidth="1"/>
    <col min="9" max="9" width="14.44140625" style="2" customWidth="1"/>
    <col min="10" max="10" width="17.5546875" style="2" customWidth="1"/>
    <col min="11" max="11" width="9.5546875" style="2" bestFit="1" customWidth="1"/>
    <col min="12" max="16384" width="8.88671875" style="2"/>
  </cols>
  <sheetData>
    <row r="1" spans="1:11" x14ac:dyDescent="0.25">
      <c r="A1" s="41" t="s">
        <v>1</v>
      </c>
      <c r="B1" s="41" t="s">
        <v>0</v>
      </c>
      <c r="C1" s="41" t="s">
        <v>2</v>
      </c>
      <c r="D1" s="43" t="s">
        <v>242</v>
      </c>
      <c r="E1" s="43" t="s">
        <v>243</v>
      </c>
      <c r="F1" s="43" t="s">
        <v>244</v>
      </c>
      <c r="G1" s="43" t="s">
        <v>245</v>
      </c>
      <c r="H1" s="43" t="s">
        <v>369</v>
      </c>
      <c r="I1" s="48" t="s">
        <v>370</v>
      </c>
      <c r="J1" s="48"/>
      <c r="K1" s="45" t="s">
        <v>6</v>
      </c>
    </row>
    <row r="2" spans="1:11" x14ac:dyDescent="0.25">
      <c r="A2" s="46" t="s">
        <v>248</v>
      </c>
      <c r="B2" s="46">
        <v>1992</v>
      </c>
      <c r="C2" s="46" t="s">
        <v>371</v>
      </c>
      <c r="D2" s="46" t="s">
        <v>10</v>
      </c>
      <c r="E2" s="46" t="s">
        <v>372</v>
      </c>
      <c r="F2" s="46" t="s">
        <v>267</v>
      </c>
      <c r="G2" s="46" t="s">
        <v>373</v>
      </c>
      <c r="H2" s="46" t="s">
        <v>252</v>
      </c>
      <c r="I2" s="49"/>
      <c r="J2" s="46" t="s">
        <v>374</v>
      </c>
      <c r="K2" s="2">
        <f>2019-B2</f>
        <v>27</v>
      </c>
    </row>
    <row r="3" spans="1:11" x14ac:dyDescent="0.25">
      <c r="A3" s="46" t="s">
        <v>254</v>
      </c>
      <c r="B3" s="46">
        <v>1999</v>
      </c>
      <c r="C3" s="46" t="s">
        <v>138</v>
      </c>
      <c r="D3" s="46" t="s">
        <v>21</v>
      </c>
      <c r="E3" s="46" t="s">
        <v>249</v>
      </c>
      <c r="F3" s="46" t="s">
        <v>267</v>
      </c>
      <c r="G3" s="46" t="s">
        <v>375</v>
      </c>
      <c r="H3" s="46" t="s">
        <v>252</v>
      </c>
      <c r="I3" s="49"/>
      <c r="J3" s="46" t="s">
        <v>376</v>
      </c>
      <c r="K3" s="2">
        <f t="shared" ref="K3:K25" si="0">2019-B3</f>
        <v>20</v>
      </c>
    </row>
    <row r="4" spans="1:11" x14ac:dyDescent="0.25">
      <c r="A4" s="46" t="s">
        <v>261</v>
      </c>
      <c r="B4" s="46">
        <v>1989</v>
      </c>
      <c r="C4" s="46" t="s">
        <v>139</v>
      </c>
      <c r="D4" s="46" t="s">
        <v>43</v>
      </c>
      <c r="E4" s="46" t="s">
        <v>304</v>
      </c>
      <c r="F4" s="46" t="s">
        <v>267</v>
      </c>
      <c r="G4" s="46" t="s">
        <v>377</v>
      </c>
      <c r="H4" s="46" t="s">
        <v>259</v>
      </c>
      <c r="I4" s="49"/>
      <c r="J4" s="46" t="s">
        <v>378</v>
      </c>
      <c r="K4" s="2">
        <f t="shared" si="0"/>
        <v>30</v>
      </c>
    </row>
    <row r="5" spans="1:11" x14ac:dyDescent="0.25">
      <c r="A5" s="46" t="s">
        <v>266</v>
      </c>
      <c r="B5" s="46">
        <v>1988</v>
      </c>
      <c r="C5" s="46" t="s">
        <v>255</v>
      </c>
      <c r="D5" s="46" t="s">
        <v>60</v>
      </c>
      <c r="E5" s="46" t="s">
        <v>282</v>
      </c>
      <c r="F5" s="46" t="s">
        <v>293</v>
      </c>
      <c r="G5" s="46" t="s">
        <v>379</v>
      </c>
      <c r="H5" s="46" t="s">
        <v>259</v>
      </c>
      <c r="I5" s="49"/>
      <c r="J5" s="46" t="s">
        <v>380</v>
      </c>
      <c r="K5" s="2">
        <f t="shared" si="0"/>
        <v>31</v>
      </c>
    </row>
    <row r="6" spans="1:11" x14ac:dyDescent="0.25">
      <c r="A6" s="46" t="s">
        <v>271</v>
      </c>
      <c r="B6" s="46">
        <v>1997</v>
      </c>
      <c r="C6" s="46" t="s">
        <v>133</v>
      </c>
      <c r="D6" s="46" t="s">
        <v>15</v>
      </c>
      <c r="E6" s="46" t="s">
        <v>320</v>
      </c>
      <c r="F6" s="46" t="s">
        <v>310</v>
      </c>
      <c r="G6" s="46" t="s">
        <v>258</v>
      </c>
      <c r="H6" s="46" t="s">
        <v>279</v>
      </c>
      <c r="I6" s="49"/>
      <c r="J6" s="46" t="s">
        <v>381</v>
      </c>
      <c r="K6" s="2">
        <f t="shared" si="0"/>
        <v>22</v>
      </c>
    </row>
    <row r="7" spans="1:11" x14ac:dyDescent="0.25">
      <c r="A7" s="46" t="s">
        <v>277</v>
      </c>
      <c r="B7" s="46">
        <v>1994</v>
      </c>
      <c r="C7" s="46" t="s">
        <v>382</v>
      </c>
      <c r="D7" s="46" t="s">
        <v>21</v>
      </c>
      <c r="E7" s="46" t="s">
        <v>320</v>
      </c>
      <c r="F7" s="46" t="s">
        <v>310</v>
      </c>
      <c r="G7" s="46" t="s">
        <v>383</v>
      </c>
      <c r="H7" s="46" t="s">
        <v>279</v>
      </c>
      <c r="I7" s="49"/>
      <c r="J7" s="46" t="s">
        <v>384</v>
      </c>
      <c r="K7" s="2">
        <f t="shared" si="0"/>
        <v>25</v>
      </c>
    </row>
    <row r="8" spans="1:11" x14ac:dyDescent="0.25">
      <c r="A8" s="46" t="s">
        <v>281</v>
      </c>
      <c r="B8" s="46">
        <v>2001</v>
      </c>
      <c r="C8" s="46" t="s">
        <v>385</v>
      </c>
      <c r="D8" s="46" t="s">
        <v>12</v>
      </c>
      <c r="E8" s="46" t="s">
        <v>272</v>
      </c>
      <c r="F8" s="46" t="s">
        <v>268</v>
      </c>
      <c r="G8" s="46" t="s">
        <v>386</v>
      </c>
      <c r="H8" s="46" t="s">
        <v>269</v>
      </c>
      <c r="I8" s="49"/>
      <c r="J8" s="46" t="s">
        <v>387</v>
      </c>
      <c r="K8" s="2">
        <f t="shared" si="0"/>
        <v>18</v>
      </c>
    </row>
    <row r="9" spans="1:11" x14ac:dyDescent="0.25">
      <c r="A9" s="46" t="s">
        <v>287</v>
      </c>
      <c r="B9" s="46">
        <v>1992</v>
      </c>
      <c r="C9" s="46" t="s">
        <v>145</v>
      </c>
      <c r="D9" s="46" t="s">
        <v>60</v>
      </c>
      <c r="E9" s="46" t="s">
        <v>249</v>
      </c>
      <c r="F9" s="46" t="s">
        <v>283</v>
      </c>
      <c r="G9" s="46" t="s">
        <v>388</v>
      </c>
      <c r="H9" s="46" t="s">
        <v>259</v>
      </c>
      <c r="I9" s="46" t="s">
        <v>389</v>
      </c>
      <c r="J9" s="46" t="s">
        <v>390</v>
      </c>
      <c r="K9" s="2">
        <f t="shared" si="0"/>
        <v>27</v>
      </c>
    </row>
    <row r="10" spans="1:11" x14ac:dyDescent="0.25">
      <c r="A10" s="46" t="s">
        <v>291</v>
      </c>
      <c r="B10" s="46">
        <v>1995</v>
      </c>
      <c r="C10" s="46" t="s">
        <v>391</v>
      </c>
      <c r="D10" s="46" t="s">
        <v>21</v>
      </c>
      <c r="E10" s="46" t="s">
        <v>392</v>
      </c>
      <c r="F10" s="46" t="s">
        <v>393</v>
      </c>
      <c r="G10" s="46" t="s">
        <v>394</v>
      </c>
      <c r="H10" s="46" t="s">
        <v>252</v>
      </c>
      <c r="I10" s="49"/>
      <c r="J10" s="46" t="s">
        <v>318</v>
      </c>
      <c r="K10" s="2">
        <f t="shared" si="0"/>
        <v>24</v>
      </c>
    </row>
    <row r="11" spans="1:11" x14ac:dyDescent="0.25">
      <c r="A11" s="46" t="s">
        <v>297</v>
      </c>
      <c r="B11" s="46">
        <v>1999</v>
      </c>
      <c r="C11" s="46" t="s">
        <v>141</v>
      </c>
      <c r="D11" s="46" t="s">
        <v>43</v>
      </c>
      <c r="E11" s="46" t="s">
        <v>395</v>
      </c>
      <c r="F11" s="46" t="s">
        <v>283</v>
      </c>
      <c r="G11" s="46" t="s">
        <v>396</v>
      </c>
      <c r="H11" s="46" t="s">
        <v>279</v>
      </c>
      <c r="I11" s="49"/>
      <c r="J11" s="46" t="s">
        <v>397</v>
      </c>
      <c r="K11" s="2">
        <f t="shared" si="0"/>
        <v>20</v>
      </c>
    </row>
    <row r="12" spans="1:11" x14ac:dyDescent="0.25">
      <c r="A12" s="46" t="s">
        <v>303</v>
      </c>
      <c r="B12" s="46">
        <v>1990</v>
      </c>
      <c r="C12" s="46" t="s">
        <v>398</v>
      </c>
      <c r="D12" s="46" t="s">
        <v>62</v>
      </c>
      <c r="E12" s="46" t="s">
        <v>299</v>
      </c>
      <c r="F12" s="46" t="s">
        <v>293</v>
      </c>
      <c r="G12" s="46" t="s">
        <v>399</v>
      </c>
      <c r="H12" s="46" t="s">
        <v>279</v>
      </c>
      <c r="I12" s="49"/>
      <c r="J12" s="46" t="s">
        <v>400</v>
      </c>
      <c r="K12" s="2">
        <f t="shared" si="0"/>
        <v>29</v>
      </c>
    </row>
    <row r="13" spans="1:11" x14ac:dyDescent="0.25">
      <c r="A13" s="46" t="s">
        <v>308</v>
      </c>
      <c r="B13" s="46">
        <v>2000</v>
      </c>
      <c r="C13" s="46" t="s">
        <v>401</v>
      </c>
      <c r="D13" s="46" t="s">
        <v>68</v>
      </c>
      <c r="E13" s="46" t="s">
        <v>395</v>
      </c>
      <c r="F13" s="46" t="s">
        <v>393</v>
      </c>
      <c r="G13" s="46" t="s">
        <v>402</v>
      </c>
      <c r="H13" s="46" t="s">
        <v>295</v>
      </c>
      <c r="I13" s="49"/>
      <c r="J13" s="46" t="s">
        <v>403</v>
      </c>
      <c r="K13" s="2">
        <f t="shared" si="0"/>
        <v>19</v>
      </c>
    </row>
    <row r="14" spans="1:11" x14ac:dyDescent="0.25">
      <c r="A14" s="46" t="s">
        <v>313</v>
      </c>
      <c r="B14" s="46">
        <v>1987</v>
      </c>
      <c r="C14" s="46" t="s">
        <v>404</v>
      </c>
      <c r="D14" s="46" t="s">
        <v>57</v>
      </c>
      <c r="E14" s="46" t="s">
        <v>320</v>
      </c>
      <c r="F14" s="46" t="s">
        <v>405</v>
      </c>
      <c r="G14" s="46" t="s">
        <v>406</v>
      </c>
      <c r="H14" s="46" t="s">
        <v>301</v>
      </c>
      <c r="I14" s="49"/>
      <c r="J14" s="46" t="s">
        <v>407</v>
      </c>
      <c r="K14" s="2">
        <f t="shared" si="0"/>
        <v>32</v>
      </c>
    </row>
    <row r="15" spans="1:11" x14ac:dyDescent="0.25">
      <c r="A15" s="46" t="s">
        <v>319</v>
      </c>
      <c r="B15" s="46">
        <v>1994</v>
      </c>
      <c r="C15" s="46" t="s">
        <v>186</v>
      </c>
      <c r="D15" s="46" t="s">
        <v>92</v>
      </c>
      <c r="E15" s="46" t="s">
        <v>320</v>
      </c>
      <c r="F15" s="46" t="s">
        <v>408</v>
      </c>
      <c r="G15" s="46" t="s">
        <v>409</v>
      </c>
      <c r="H15" s="46" t="s">
        <v>285</v>
      </c>
      <c r="I15" s="49"/>
      <c r="J15" s="46" t="s">
        <v>410</v>
      </c>
      <c r="K15" s="2">
        <f t="shared" si="0"/>
        <v>25</v>
      </c>
    </row>
    <row r="16" spans="1:11" x14ac:dyDescent="0.25">
      <c r="A16" s="46" t="s">
        <v>323</v>
      </c>
      <c r="B16" s="46">
        <v>1990</v>
      </c>
      <c r="C16" s="46" t="s">
        <v>292</v>
      </c>
      <c r="D16" s="46" t="s">
        <v>43</v>
      </c>
      <c r="E16" s="46" t="s">
        <v>249</v>
      </c>
      <c r="F16" s="46" t="s">
        <v>395</v>
      </c>
      <c r="G16" s="46" t="s">
        <v>411</v>
      </c>
      <c r="H16" s="46" t="s">
        <v>264</v>
      </c>
      <c r="I16" s="49"/>
      <c r="J16" s="46" t="s">
        <v>412</v>
      </c>
      <c r="K16" s="2">
        <f t="shared" si="0"/>
        <v>29</v>
      </c>
    </row>
    <row r="17" spans="1:12" x14ac:dyDescent="0.25">
      <c r="A17" s="46" t="s">
        <v>328</v>
      </c>
      <c r="B17" s="46">
        <v>1996</v>
      </c>
      <c r="C17" s="46" t="s">
        <v>413</v>
      </c>
      <c r="D17" s="46" t="s">
        <v>73</v>
      </c>
      <c r="E17" s="46" t="s">
        <v>336</v>
      </c>
      <c r="F17" s="46" t="s">
        <v>256</v>
      </c>
      <c r="G17" s="46" t="s">
        <v>414</v>
      </c>
      <c r="H17" s="46" t="s">
        <v>264</v>
      </c>
      <c r="I17" s="49"/>
      <c r="J17" s="46" t="s">
        <v>415</v>
      </c>
      <c r="K17" s="2">
        <f t="shared" si="0"/>
        <v>23</v>
      </c>
    </row>
    <row r="18" spans="1:12" x14ac:dyDescent="0.25">
      <c r="A18" s="46" t="s">
        <v>331</v>
      </c>
      <c r="B18" s="46">
        <v>1990</v>
      </c>
      <c r="C18" s="46" t="s">
        <v>152</v>
      </c>
      <c r="D18" s="46" t="s">
        <v>57</v>
      </c>
      <c r="E18" s="46" t="s">
        <v>320</v>
      </c>
      <c r="F18" s="46" t="s">
        <v>416</v>
      </c>
      <c r="G18" s="46" t="s">
        <v>417</v>
      </c>
      <c r="H18" s="46" t="s">
        <v>285</v>
      </c>
      <c r="I18" s="49"/>
      <c r="J18" s="46" t="s">
        <v>418</v>
      </c>
      <c r="K18" s="2">
        <f t="shared" si="0"/>
        <v>29</v>
      </c>
    </row>
    <row r="19" spans="1:12" x14ac:dyDescent="0.25">
      <c r="A19" s="46" t="s">
        <v>335</v>
      </c>
      <c r="B19" s="46">
        <v>1993</v>
      </c>
      <c r="C19" s="46" t="s">
        <v>298</v>
      </c>
      <c r="D19" s="46" t="s">
        <v>55</v>
      </c>
      <c r="E19" s="46" t="s">
        <v>416</v>
      </c>
      <c r="F19" s="46" t="s">
        <v>419</v>
      </c>
      <c r="G19" s="46" t="s">
        <v>420</v>
      </c>
      <c r="H19" s="46" t="s">
        <v>285</v>
      </c>
      <c r="I19" s="49"/>
      <c r="J19" s="46" t="s">
        <v>421</v>
      </c>
      <c r="K19" s="2">
        <f t="shared" si="0"/>
        <v>26</v>
      </c>
    </row>
    <row r="20" spans="1:12" x14ac:dyDescent="0.25">
      <c r="A20" s="46" t="s">
        <v>339</v>
      </c>
      <c r="B20" s="46">
        <v>1988</v>
      </c>
      <c r="C20" s="46" t="s">
        <v>422</v>
      </c>
      <c r="D20" s="46" t="s">
        <v>10</v>
      </c>
      <c r="E20" s="46" t="s">
        <v>315</v>
      </c>
      <c r="F20" s="46" t="s">
        <v>423</v>
      </c>
      <c r="G20" s="46" t="s">
        <v>424</v>
      </c>
      <c r="H20" s="46" t="s">
        <v>425</v>
      </c>
      <c r="I20" s="49"/>
      <c r="J20" s="46" t="s">
        <v>426</v>
      </c>
      <c r="K20" s="2">
        <f t="shared" si="0"/>
        <v>31</v>
      </c>
    </row>
    <row r="21" spans="1:12" x14ac:dyDescent="0.25">
      <c r="A21" s="46" t="s">
        <v>344</v>
      </c>
      <c r="B21" s="46">
        <v>2002</v>
      </c>
      <c r="C21" s="46" t="s">
        <v>427</v>
      </c>
      <c r="D21" s="46" t="s">
        <v>12</v>
      </c>
      <c r="E21" s="46" t="s">
        <v>428</v>
      </c>
      <c r="F21" s="46" t="s">
        <v>429</v>
      </c>
      <c r="G21" s="46" t="s">
        <v>430</v>
      </c>
      <c r="H21" s="46" t="s">
        <v>431</v>
      </c>
      <c r="I21" s="49"/>
      <c r="J21" s="46" t="s">
        <v>432</v>
      </c>
      <c r="K21" s="2">
        <f t="shared" si="0"/>
        <v>17</v>
      </c>
    </row>
    <row r="22" spans="1:12" x14ac:dyDescent="0.25">
      <c r="A22" s="46" t="s">
        <v>350</v>
      </c>
      <c r="B22" s="46">
        <v>1998</v>
      </c>
      <c r="C22" s="46" t="s">
        <v>153</v>
      </c>
      <c r="D22" s="46" t="s">
        <v>38</v>
      </c>
      <c r="E22" s="46" t="s">
        <v>433</v>
      </c>
      <c r="F22" s="46" t="s">
        <v>434</v>
      </c>
      <c r="G22" s="46" t="s">
        <v>435</v>
      </c>
      <c r="H22" s="46" t="s">
        <v>436</v>
      </c>
      <c r="I22" s="49"/>
      <c r="J22" s="46" t="s">
        <v>437</v>
      </c>
      <c r="K22" s="2">
        <f t="shared" si="0"/>
        <v>21</v>
      </c>
    </row>
    <row r="23" spans="1:12" x14ac:dyDescent="0.25">
      <c r="A23" s="46" t="s">
        <v>354</v>
      </c>
      <c r="B23" s="46">
        <v>1997</v>
      </c>
      <c r="C23" s="46" t="s">
        <v>162</v>
      </c>
      <c r="D23" s="46" t="s">
        <v>60</v>
      </c>
      <c r="E23" s="46" t="s">
        <v>438</v>
      </c>
      <c r="F23" s="46" t="s">
        <v>434</v>
      </c>
      <c r="G23" s="46" t="s">
        <v>439</v>
      </c>
      <c r="H23" s="46" t="s">
        <v>440</v>
      </c>
      <c r="I23" s="49"/>
      <c r="J23" s="46" t="s">
        <v>441</v>
      </c>
      <c r="K23" s="2">
        <f t="shared" si="0"/>
        <v>22</v>
      </c>
    </row>
    <row r="24" spans="1:12" x14ac:dyDescent="0.25">
      <c r="A24" s="46" t="s">
        <v>357</v>
      </c>
      <c r="B24" s="46">
        <v>1994</v>
      </c>
      <c r="C24" s="46" t="s">
        <v>150</v>
      </c>
      <c r="D24" s="46" t="s">
        <v>10</v>
      </c>
      <c r="E24" s="46" t="s">
        <v>442</v>
      </c>
      <c r="F24" s="46" t="s">
        <v>443</v>
      </c>
      <c r="G24" s="46" t="s">
        <v>444</v>
      </c>
      <c r="H24" s="46" t="s">
        <v>445</v>
      </c>
      <c r="I24" s="49"/>
      <c r="J24" s="46" t="s">
        <v>446</v>
      </c>
      <c r="K24" s="2">
        <f t="shared" si="0"/>
        <v>25</v>
      </c>
    </row>
    <row r="25" spans="1:12" ht="21.6" x14ac:dyDescent="0.25">
      <c r="A25" s="46" t="s">
        <v>362</v>
      </c>
      <c r="B25" s="46">
        <v>2001</v>
      </c>
      <c r="C25" s="46" t="s">
        <v>447</v>
      </c>
      <c r="D25" s="46" t="s">
        <v>31</v>
      </c>
      <c r="E25" s="46" t="s">
        <v>448</v>
      </c>
      <c r="F25" s="46" t="s">
        <v>449</v>
      </c>
      <c r="G25" s="46" t="s">
        <v>450</v>
      </c>
      <c r="H25" s="46" t="s">
        <v>451</v>
      </c>
      <c r="I25" s="46" t="s">
        <v>389</v>
      </c>
      <c r="J25" s="46" t="s">
        <v>452</v>
      </c>
      <c r="K25" s="2">
        <f t="shared" si="0"/>
        <v>18</v>
      </c>
      <c r="L25" s="47" t="s">
        <v>200</v>
      </c>
    </row>
    <row r="26" spans="1:12" x14ac:dyDescent="0.25">
      <c r="K26" s="37">
        <f>AVERAGE(K2:K25)</f>
        <v>24.583333333333332</v>
      </c>
      <c r="L26" s="1">
        <f>MAX(K2:K25)</f>
        <v>32</v>
      </c>
    </row>
  </sheetData>
  <mergeCells count="1">
    <mergeCell ref="I1:J1"/>
  </mergeCells>
  <pageMargins left="0.7" right="0.7" top="0.75" bottom="0.75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26"/>
  <sheetViews>
    <sheetView tabSelected="1" topLeftCell="A6" workbookViewId="0">
      <selection activeCell="A5" sqref="A5"/>
    </sheetView>
  </sheetViews>
  <sheetFormatPr defaultRowHeight="13.8" x14ac:dyDescent="0.25"/>
  <cols>
    <col min="1" max="2" width="6.21875" style="2" customWidth="1"/>
    <col min="3" max="3" width="24.77734375" style="2" customWidth="1"/>
    <col min="4" max="4" width="13.77734375" style="2" customWidth="1"/>
    <col min="5" max="5" width="10.77734375" style="2" customWidth="1"/>
    <col min="6" max="7" width="6.77734375" style="2" customWidth="1"/>
    <col min="8" max="8" width="18.21875" style="2" customWidth="1"/>
    <col min="9" max="9" width="20.5546875" style="2" customWidth="1"/>
    <col min="10" max="16384" width="8.88671875" style="2"/>
  </cols>
  <sheetData>
    <row r="1" spans="1:10" ht="15" customHeight="1" x14ac:dyDescent="0.25">
      <c r="A1" s="41" t="s">
        <v>241</v>
      </c>
      <c r="B1" s="41" t="s">
        <v>8</v>
      </c>
      <c r="C1" s="41" t="s">
        <v>2</v>
      </c>
      <c r="D1" s="42" t="s">
        <v>242</v>
      </c>
      <c r="E1" s="43" t="s">
        <v>243</v>
      </c>
      <c r="F1" s="43" t="s">
        <v>244</v>
      </c>
      <c r="G1" s="43" t="s">
        <v>245</v>
      </c>
      <c r="H1" s="43" t="s">
        <v>246</v>
      </c>
      <c r="I1" s="44" t="s">
        <v>247</v>
      </c>
      <c r="J1" s="45" t="s">
        <v>4</v>
      </c>
    </row>
    <row r="2" spans="1:10" x14ac:dyDescent="0.25">
      <c r="A2" s="46" t="s">
        <v>248</v>
      </c>
      <c r="B2" s="46">
        <v>1998</v>
      </c>
      <c r="C2" s="46" t="s">
        <v>137</v>
      </c>
      <c r="D2" s="46" t="s">
        <v>10</v>
      </c>
      <c r="E2" s="46" t="s">
        <v>249</v>
      </c>
      <c r="F2" s="46" t="s">
        <v>250</v>
      </c>
      <c r="G2" s="46" t="s">
        <v>251</v>
      </c>
      <c r="H2" s="46" t="s">
        <v>252</v>
      </c>
      <c r="I2" s="46" t="s">
        <v>253</v>
      </c>
      <c r="J2" s="2">
        <f>2019-B2</f>
        <v>21</v>
      </c>
    </row>
    <row r="3" spans="1:10" x14ac:dyDescent="0.25">
      <c r="A3" s="46" t="s">
        <v>254</v>
      </c>
      <c r="B3" s="46">
        <v>1988</v>
      </c>
      <c r="C3" s="46" t="s">
        <v>255</v>
      </c>
      <c r="D3" s="46" t="s">
        <v>60</v>
      </c>
      <c r="E3" s="46" t="s">
        <v>256</v>
      </c>
      <c r="F3" s="46" t="s">
        <v>257</v>
      </c>
      <c r="G3" s="46" t="s">
        <v>258</v>
      </c>
      <c r="H3" s="46" t="s">
        <v>259</v>
      </c>
      <c r="I3" s="46" t="s">
        <v>260</v>
      </c>
      <c r="J3" s="2">
        <f t="shared" ref="J3:J25" si="0">2019-B3</f>
        <v>31</v>
      </c>
    </row>
    <row r="4" spans="1:10" x14ac:dyDescent="0.25">
      <c r="A4" s="46" t="s">
        <v>261</v>
      </c>
      <c r="B4" s="46">
        <v>1996</v>
      </c>
      <c r="C4" s="46" t="s">
        <v>187</v>
      </c>
      <c r="D4" s="46" t="s">
        <v>12</v>
      </c>
      <c r="E4" s="46" t="s">
        <v>256</v>
      </c>
      <c r="F4" s="46" t="s">
        <v>262</v>
      </c>
      <c r="G4" s="46" t="s">
        <v>263</v>
      </c>
      <c r="H4" s="46" t="s">
        <v>264</v>
      </c>
      <c r="I4" s="46" t="s">
        <v>265</v>
      </c>
      <c r="J4" s="2">
        <f t="shared" si="0"/>
        <v>23</v>
      </c>
    </row>
    <row r="5" spans="1:10" x14ac:dyDescent="0.25">
      <c r="A5" s="46" t="s">
        <v>266</v>
      </c>
      <c r="B5" s="46">
        <v>1994</v>
      </c>
      <c r="C5" s="46" t="s">
        <v>150</v>
      </c>
      <c r="D5" s="46" t="s">
        <v>10</v>
      </c>
      <c r="E5" s="46" t="s">
        <v>249</v>
      </c>
      <c r="F5" s="46" t="s">
        <v>267</v>
      </c>
      <c r="G5" s="46" t="s">
        <v>268</v>
      </c>
      <c r="H5" s="46" t="s">
        <v>269</v>
      </c>
      <c r="I5" s="46" t="s">
        <v>270</v>
      </c>
      <c r="J5" s="2">
        <f t="shared" si="0"/>
        <v>25</v>
      </c>
    </row>
    <row r="6" spans="1:10" x14ac:dyDescent="0.25">
      <c r="A6" s="46" t="s">
        <v>271</v>
      </c>
      <c r="B6" s="46">
        <v>1999</v>
      </c>
      <c r="C6" s="46" t="s">
        <v>138</v>
      </c>
      <c r="D6" s="46" t="s">
        <v>21</v>
      </c>
      <c r="E6" s="46" t="s">
        <v>272</v>
      </c>
      <c r="F6" s="46" t="s">
        <v>273</v>
      </c>
      <c r="G6" s="46" t="s">
        <v>274</v>
      </c>
      <c r="H6" s="46" t="s">
        <v>275</v>
      </c>
      <c r="I6" s="46" t="s">
        <v>276</v>
      </c>
      <c r="J6" s="2">
        <f t="shared" si="0"/>
        <v>20</v>
      </c>
    </row>
    <row r="7" spans="1:10" x14ac:dyDescent="0.25">
      <c r="A7" s="46" t="s">
        <v>277</v>
      </c>
      <c r="B7" s="46">
        <v>1986</v>
      </c>
      <c r="C7" s="46" t="s">
        <v>149</v>
      </c>
      <c r="D7" s="46" t="s">
        <v>43</v>
      </c>
      <c r="E7" s="46" t="s">
        <v>249</v>
      </c>
      <c r="F7" s="46" t="s">
        <v>262</v>
      </c>
      <c r="G7" s="46" t="s">
        <v>278</v>
      </c>
      <c r="H7" s="46" t="s">
        <v>279</v>
      </c>
      <c r="I7" s="46" t="s">
        <v>280</v>
      </c>
      <c r="J7" s="2">
        <f t="shared" si="0"/>
        <v>33</v>
      </c>
    </row>
    <row r="8" spans="1:10" x14ac:dyDescent="0.25">
      <c r="A8" s="46" t="s">
        <v>281</v>
      </c>
      <c r="B8" s="46">
        <v>1997</v>
      </c>
      <c r="C8" s="46" t="s">
        <v>133</v>
      </c>
      <c r="D8" s="46" t="s">
        <v>15</v>
      </c>
      <c r="E8" s="46" t="s">
        <v>282</v>
      </c>
      <c r="F8" s="46" t="s">
        <v>283</v>
      </c>
      <c r="G8" s="46" t="s">
        <v>284</v>
      </c>
      <c r="H8" s="46" t="s">
        <v>285</v>
      </c>
      <c r="I8" s="46" t="s">
        <v>286</v>
      </c>
      <c r="J8" s="2">
        <f t="shared" si="0"/>
        <v>22</v>
      </c>
    </row>
    <row r="9" spans="1:10" x14ac:dyDescent="0.25">
      <c r="A9" s="46" t="s">
        <v>287</v>
      </c>
      <c r="B9" s="46">
        <v>1996</v>
      </c>
      <c r="C9" s="46" t="s">
        <v>288</v>
      </c>
      <c r="D9" s="46" t="s">
        <v>21</v>
      </c>
      <c r="E9" s="46" t="s">
        <v>272</v>
      </c>
      <c r="F9" s="46" t="s">
        <v>267</v>
      </c>
      <c r="G9" s="46" t="s">
        <v>289</v>
      </c>
      <c r="H9" s="46" t="s">
        <v>285</v>
      </c>
      <c r="I9" s="46" t="s">
        <v>290</v>
      </c>
      <c r="J9" s="2">
        <f t="shared" si="0"/>
        <v>23</v>
      </c>
    </row>
    <row r="10" spans="1:10" x14ac:dyDescent="0.25">
      <c r="A10" s="46" t="s">
        <v>291</v>
      </c>
      <c r="B10" s="46">
        <v>1990</v>
      </c>
      <c r="C10" s="46" t="s">
        <v>292</v>
      </c>
      <c r="D10" s="46" t="s">
        <v>43</v>
      </c>
      <c r="E10" s="46" t="s">
        <v>249</v>
      </c>
      <c r="F10" s="46" t="s">
        <v>293</v>
      </c>
      <c r="G10" s="46" t="s">
        <v>294</v>
      </c>
      <c r="H10" s="46" t="s">
        <v>295</v>
      </c>
      <c r="I10" s="46" t="s">
        <v>296</v>
      </c>
      <c r="J10" s="2">
        <f t="shared" si="0"/>
        <v>29</v>
      </c>
    </row>
    <row r="11" spans="1:10" x14ac:dyDescent="0.25">
      <c r="A11" s="46" t="s">
        <v>297</v>
      </c>
      <c r="B11" s="46">
        <v>1993</v>
      </c>
      <c r="C11" s="46" t="s">
        <v>298</v>
      </c>
      <c r="D11" s="46" t="s">
        <v>55</v>
      </c>
      <c r="E11" s="46" t="s">
        <v>299</v>
      </c>
      <c r="F11" s="46" t="s">
        <v>267</v>
      </c>
      <c r="G11" s="46" t="s">
        <v>300</v>
      </c>
      <c r="H11" s="46" t="s">
        <v>301</v>
      </c>
      <c r="I11" s="46" t="s">
        <v>302</v>
      </c>
      <c r="J11" s="2">
        <f t="shared" si="0"/>
        <v>26</v>
      </c>
    </row>
    <row r="12" spans="1:10" x14ac:dyDescent="0.25">
      <c r="A12" s="46" t="s">
        <v>303</v>
      </c>
      <c r="B12" s="46">
        <v>1992</v>
      </c>
      <c r="C12" s="46" t="s">
        <v>145</v>
      </c>
      <c r="D12" s="46" t="s">
        <v>60</v>
      </c>
      <c r="E12" s="46" t="s">
        <v>304</v>
      </c>
      <c r="F12" s="46" t="s">
        <v>305</v>
      </c>
      <c r="G12" s="46" t="s">
        <v>306</v>
      </c>
      <c r="H12" s="46" t="s">
        <v>259</v>
      </c>
      <c r="I12" s="46" t="s">
        <v>307</v>
      </c>
      <c r="J12" s="2">
        <f t="shared" si="0"/>
        <v>27</v>
      </c>
    </row>
    <row r="13" spans="1:10" x14ac:dyDescent="0.25">
      <c r="A13" s="46" t="s">
        <v>308</v>
      </c>
      <c r="B13" s="46">
        <v>1992</v>
      </c>
      <c r="C13" s="46" t="s">
        <v>309</v>
      </c>
      <c r="D13" s="46" t="s">
        <v>18</v>
      </c>
      <c r="E13" s="46" t="s">
        <v>299</v>
      </c>
      <c r="F13" s="46" t="s">
        <v>310</v>
      </c>
      <c r="G13" s="46" t="s">
        <v>311</v>
      </c>
      <c r="H13" s="46" t="s">
        <v>259</v>
      </c>
      <c r="I13" s="46" t="s">
        <v>312</v>
      </c>
      <c r="J13" s="2">
        <f t="shared" si="0"/>
        <v>27</v>
      </c>
    </row>
    <row r="14" spans="1:10" x14ac:dyDescent="0.25">
      <c r="A14" s="46" t="s">
        <v>313</v>
      </c>
      <c r="B14" s="46">
        <v>1999</v>
      </c>
      <c r="C14" s="46" t="s">
        <v>314</v>
      </c>
      <c r="D14" s="46" t="s">
        <v>40</v>
      </c>
      <c r="E14" s="46" t="s">
        <v>315</v>
      </c>
      <c r="F14" s="46" t="s">
        <v>316</v>
      </c>
      <c r="G14" s="46" t="s">
        <v>317</v>
      </c>
      <c r="H14" s="46" t="s">
        <v>252</v>
      </c>
      <c r="I14" s="46" t="s">
        <v>318</v>
      </c>
      <c r="J14" s="2">
        <f t="shared" si="0"/>
        <v>20</v>
      </c>
    </row>
    <row r="15" spans="1:10" x14ac:dyDescent="0.25">
      <c r="A15" s="46" t="s">
        <v>319</v>
      </c>
      <c r="B15" s="46">
        <v>1994</v>
      </c>
      <c r="C15" s="46" t="s">
        <v>186</v>
      </c>
      <c r="D15" s="46" t="s">
        <v>92</v>
      </c>
      <c r="E15" s="46" t="s">
        <v>320</v>
      </c>
      <c r="F15" s="46" t="s">
        <v>256</v>
      </c>
      <c r="G15" s="46" t="s">
        <v>321</v>
      </c>
      <c r="H15" s="46" t="s">
        <v>269</v>
      </c>
      <c r="I15" s="46" t="s">
        <v>322</v>
      </c>
      <c r="J15" s="2">
        <f t="shared" si="0"/>
        <v>25</v>
      </c>
    </row>
    <row r="16" spans="1:10" x14ac:dyDescent="0.25">
      <c r="A16" s="46" t="s">
        <v>323</v>
      </c>
      <c r="B16" s="46">
        <v>1999</v>
      </c>
      <c r="C16" s="46" t="s">
        <v>167</v>
      </c>
      <c r="D16" s="46" t="s">
        <v>92</v>
      </c>
      <c r="E16" s="46" t="s">
        <v>324</v>
      </c>
      <c r="F16" s="46" t="s">
        <v>325</v>
      </c>
      <c r="G16" s="46" t="s">
        <v>326</v>
      </c>
      <c r="H16" s="46" t="s">
        <v>285</v>
      </c>
      <c r="I16" s="46" t="s">
        <v>327</v>
      </c>
      <c r="J16" s="2">
        <f t="shared" si="0"/>
        <v>20</v>
      </c>
    </row>
    <row r="17" spans="1:11" x14ac:dyDescent="0.25">
      <c r="A17" s="46" t="s">
        <v>328</v>
      </c>
      <c r="B17" s="46">
        <v>1996</v>
      </c>
      <c r="C17" s="46" t="s">
        <v>159</v>
      </c>
      <c r="D17" s="46" t="s">
        <v>73</v>
      </c>
      <c r="E17" s="46" t="s">
        <v>249</v>
      </c>
      <c r="F17" s="46" t="s">
        <v>305</v>
      </c>
      <c r="G17" s="46" t="s">
        <v>329</v>
      </c>
      <c r="H17" s="46" t="s">
        <v>301</v>
      </c>
      <c r="I17" s="46" t="s">
        <v>330</v>
      </c>
      <c r="J17" s="2">
        <f t="shared" si="0"/>
        <v>23</v>
      </c>
    </row>
    <row r="18" spans="1:11" x14ac:dyDescent="0.25">
      <c r="A18" s="46" t="s">
        <v>331</v>
      </c>
      <c r="B18" s="46">
        <v>2000</v>
      </c>
      <c r="C18" s="46" t="s">
        <v>332</v>
      </c>
      <c r="D18" s="46" t="s">
        <v>18</v>
      </c>
      <c r="E18" s="46" t="s">
        <v>299</v>
      </c>
      <c r="F18" s="46" t="s">
        <v>268</v>
      </c>
      <c r="G18" s="46" t="s">
        <v>333</v>
      </c>
      <c r="H18" s="46" t="s">
        <v>301</v>
      </c>
      <c r="I18" s="46" t="s">
        <v>334</v>
      </c>
      <c r="J18" s="2">
        <f t="shared" si="0"/>
        <v>19</v>
      </c>
    </row>
    <row r="19" spans="1:11" x14ac:dyDescent="0.25">
      <c r="A19" s="46" t="s">
        <v>335</v>
      </c>
      <c r="B19" s="46">
        <v>1999</v>
      </c>
      <c r="C19" s="46" t="s">
        <v>161</v>
      </c>
      <c r="D19" s="46" t="s">
        <v>31</v>
      </c>
      <c r="E19" s="46" t="s">
        <v>336</v>
      </c>
      <c r="F19" s="46" t="s">
        <v>256</v>
      </c>
      <c r="G19" s="46" t="s">
        <v>337</v>
      </c>
      <c r="H19" s="46" t="s">
        <v>295</v>
      </c>
      <c r="I19" s="46" t="s">
        <v>338</v>
      </c>
      <c r="J19" s="2">
        <f t="shared" si="0"/>
        <v>20</v>
      </c>
    </row>
    <row r="20" spans="1:11" x14ac:dyDescent="0.25">
      <c r="A20" s="46" t="s">
        <v>339</v>
      </c>
      <c r="B20" s="46">
        <v>1998</v>
      </c>
      <c r="C20" s="46" t="s">
        <v>153</v>
      </c>
      <c r="D20" s="46" t="s">
        <v>38</v>
      </c>
      <c r="E20" s="46" t="s">
        <v>340</v>
      </c>
      <c r="F20" s="46" t="s">
        <v>341</v>
      </c>
      <c r="G20" s="46" t="s">
        <v>342</v>
      </c>
      <c r="H20" s="46" t="s">
        <v>279</v>
      </c>
      <c r="I20" s="46" t="s">
        <v>343</v>
      </c>
      <c r="J20" s="2">
        <f t="shared" si="0"/>
        <v>21</v>
      </c>
    </row>
    <row r="21" spans="1:11" x14ac:dyDescent="0.25">
      <c r="A21" s="46" t="s">
        <v>344</v>
      </c>
      <c r="B21" s="46">
        <v>2000</v>
      </c>
      <c r="C21" s="46" t="s">
        <v>345</v>
      </c>
      <c r="D21" s="46" t="s">
        <v>12</v>
      </c>
      <c r="E21" s="46" t="s">
        <v>346</v>
      </c>
      <c r="F21" s="46" t="s">
        <v>347</v>
      </c>
      <c r="G21" s="46" t="s">
        <v>348</v>
      </c>
      <c r="H21" s="46" t="s">
        <v>285</v>
      </c>
      <c r="I21" s="46" t="s">
        <v>349</v>
      </c>
      <c r="J21" s="2">
        <f t="shared" si="0"/>
        <v>19</v>
      </c>
    </row>
    <row r="22" spans="1:11" x14ac:dyDescent="0.25">
      <c r="A22" s="46" t="s">
        <v>350</v>
      </c>
      <c r="B22" s="46">
        <v>1999</v>
      </c>
      <c r="C22" s="46" t="s">
        <v>144</v>
      </c>
      <c r="D22" s="46" t="s">
        <v>21</v>
      </c>
      <c r="E22" s="46" t="s">
        <v>351</v>
      </c>
      <c r="F22" s="46" t="s">
        <v>305</v>
      </c>
      <c r="G22" s="46" t="s">
        <v>352</v>
      </c>
      <c r="H22" s="46" t="s">
        <v>252</v>
      </c>
      <c r="I22" s="46" t="s">
        <v>353</v>
      </c>
      <c r="J22" s="2">
        <f t="shared" si="0"/>
        <v>20</v>
      </c>
    </row>
    <row r="23" spans="1:11" x14ac:dyDescent="0.25">
      <c r="A23" s="46" t="s">
        <v>354</v>
      </c>
      <c r="B23" s="46">
        <v>1995</v>
      </c>
      <c r="C23" s="46" t="s">
        <v>155</v>
      </c>
      <c r="D23" s="46" t="s">
        <v>71</v>
      </c>
      <c r="E23" s="46" t="s">
        <v>272</v>
      </c>
      <c r="F23" s="46" t="s">
        <v>256</v>
      </c>
      <c r="G23" s="46" t="s">
        <v>355</v>
      </c>
      <c r="H23" s="46" t="s">
        <v>295</v>
      </c>
      <c r="I23" s="46" t="s">
        <v>356</v>
      </c>
      <c r="J23" s="2">
        <f t="shared" si="0"/>
        <v>24</v>
      </c>
    </row>
    <row r="24" spans="1:11" x14ac:dyDescent="0.25">
      <c r="A24" s="46" t="s">
        <v>357</v>
      </c>
      <c r="B24" s="46">
        <v>1991</v>
      </c>
      <c r="C24" s="46" t="s">
        <v>358</v>
      </c>
      <c r="D24" s="46" t="s">
        <v>68</v>
      </c>
      <c r="E24" s="46" t="s">
        <v>359</v>
      </c>
      <c r="F24" s="46" t="s">
        <v>267</v>
      </c>
      <c r="G24" s="46" t="s">
        <v>360</v>
      </c>
      <c r="H24" s="46" t="s">
        <v>301</v>
      </c>
      <c r="I24" s="46" t="s">
        <v>361</v>
      </c>
      <c r="J24" s="2">
        <f t="shared" si="0"/>
        <v>28</v>
      </c>
    </row>
    <row r="25" spans="1:11" ht="21.6" x14ac:dyDescent="0.25">
      <c r="A25" s="46" t="s">
        <v>362</v>
      </c>
      <c r="B25" s="46">
        <v>1995</v>
      </c>
      <c r="C25" s="46" t="s">
        <v>363</v>
      </c>
      <c r="D25" s="46" t="s">
        <v>12</v>
      </c>
      <c r="E25" s="46" t="s">
        <v>364</v>
      </c>
      <c r="F25" s="46" t="s">
        <v>365</v>
      </c>
      <c r="G25" s="46" t="s">
        <v>366</v>
      </c>
      <c r="H25" s="46" t="s">
        <v>367</v>
      </c>
      <c r="I25" s="46" t="s">
        <v>368</v>
      </c>
      <c r="J25" s="2">
        <f t="shared" si="0"/>
        <v>24</v>
      </c>
      <c r="K25" s="47" t="s">
        <v>200</v>
      </c>
    </row>
    <row r="26" spans="1:11" x14ac:dyDescent="0.25">
      <c r="J26" s="37">
        <f>AVERAGE(J2:J25)</f>
        <v>23.75</v>
      </c>
      <c r="K26" s="1">
        <f>MAX(J2:J25)</f>
        <v>33</v>
      </c>
    </row>
  </sheetData>
  <autoFilter ref="A1:J25" xr:uid="{00000000-0009-0000-0000-00000800000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a007909b-dcf9-4792-9704-79f141f3a661" ContentTypeId="0x01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6C0FEA4FA09F4A973374E5072BB6B9" ma:contentTypeVersion="15" ma:contentTypeDescription="Create a new document." ma:contentTypeScope="" ma:versionID="4805eb4d6fb10df21415bac919a928d9">
  <xsd:schema xmlns:xsd="http://www.w3.org/2001/XMLSchema" xmlns:xs="http://www.w3.org/2001/XMLSchema" xmlns:p="http://schemas.microsoft.com/office/2006/metadata/properties" xmlns:ns3="534362a4-4147-4f2e-849b-3885f6897121" xmlns:ns4="08b1317d-78e9-43d0-809b-f8377f042992" xmlns:ns5="0f71345a-abe7-400e-9a51-8677aa283d41" targetNamespace="http://schemas.microsoft.com/office/2006/metadata/properties" ma:root="true" ma:fieldsID="20988bebd00351a792bc06b6151556af" ns3:_="" ns4:_="" ns5:_="">
    <xsd:import namespace="534362a4-4147-4f2e-849b-3885f6897121"/>
    <xsd:import namespace="08b1317d-78e9-43d0-809b-f8377f042992"/>
    <xsd:import namespace="0f71345a-abe7-400e-9a51-8677aa283d41"/>
    <xsd:element name="properties">
      <xsd:complexType>
        <xsd:sequence>
          <xsd:element name="documentManagement">
            <xsd:complexType>
              <xsd:all>
                <xsd:element ref="ns3:_dlc_DocId" minOccurs="0"/>
                <xsd:element ref="ns3:_dlc_DocIdUrl" minOccurs="0"/>
                <xsd:element ref="ns3:_dlc_DocIdPersistId" minOccurs="0"/>
                <xsd:element ref="ns4:SharedWithUsers" minOccurs="0"/>
                <xsd:element ref="ns4:SharedWithDetails" minOccurs="0"/>
                <xsd:element ref="ns4:SharingHintHash" minOccurs="0"/>
                <xsd:element ref="ns5:MediaServiceMetadata" minOccurs="0"/>
                <xsd:element ref="ns5:MediaServiceFastMetadata" minOccurs="0"/>
                <xsd:element ref="ns5:MediaServiceDateTaken" minOccurs="0"/>
                <xsd:element ref="ns5:MediaServiceAutoTags" minOccurs="0"/>
                <xsd:element ref="ns5:MediaServiceLocation" minOccurs="0"/>
                <xsd:element ref="ns5:MediaServiceOCR" minOccurs="0"/>
                <xsd:element ref="ns5:MediaServiceGenerationTime" minOccurs="0"/>
                <xsd:element ref="ns5:MediaServiceEventHashCode" minOccurs="0"/>
                <xsd:element ref="ns5:MediaServiceAutoKeyPoints" minOccurs="0"/>
                <xsd:element ref="ns5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4362a4-4147-4f2e-849b-3885f689712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b1317d-78e9-43d0-809b-f8377f04299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71345a-abe7-400e-9a51-8677aa283d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8" nillable="true" ma:displayName="MediaServiceLocation" ma:internalName="MediaServiceLocation" ma:readOnly="true">
      <xsd:simpleType>
        <xsd:restriction base="dms:Text"/>
      </xsd:simpleType>
    </xsd:element>
    <xsd:element name="MediaServiceOCR" ma:index="19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B4DC19-8066-4BDE-9509-1ECC09A4B557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  <ds:schemaRef ds:uri="0f71345a-abe7-400e-9a51-8677aa283d41"/>
    <ds:schemaRef ds:uri="http://www.w3.org/XML/1998/namespace"/>
    <ds:schemaRef ds:uri="http://schemas.openxmlformats.org/package/2006/metadata/core-properties"/>
    <ds:schemaRef ds:uri="08b1317d-78e9-43d0-809b-f8377f042992"/>
    <ds:schemaRef ds:uri="534362a4-4147-4f2e-849b-3885f6897121"/>
  </ds:schemaRefs>
</ds:datastoreItem>
</file>

<file path=customXml/itemProps2.xml><?xml version="1.0" encoding="utf-8"?>
<ds:datastoreItem xmlns:ds="http://schemas.openxmlformats.org/officeDocument/2006/customXml" ds:itemID="{EACA80B8-C0B5-44E6-9129-C38BB7E933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E67E06-61DE-4C5A-BE22-6F68366931D2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36D54698-B346-40C2-A0C0-C724DC27D2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4362a4-4147-4f2e-849b-3885f6897121"/>
    <ds:schemaRef ds:uri="08b1317d-78e9-43d0-809b-f8377f042992"/>
    <ds:schemaRef ds:uri="0f71345a-abe7-400e-9a51-8677aa283d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10</vt:i4>
      </vt:variant>
    </vt:vector>
  </HeadingPairs>
  <TitlesOfParts>
    <vt:vector size="10" baseType="lpstr">
      <vt:lpstr>WK-scores</vt:lpstr>
      <vt:lpstr>Individuele scores</vt:lpstr>
      <vt:lpstr>Vergelijk ind vs top10team</vt:lpstr>
      <vt:lpstr>Leeftijden sporters</vt:lpstr>
      <vt:lpstr>WK 2019 mannen</vt:lpstr>
      <vt:lpstr>WK 2018 mannen</vt:lpstr>
      <vt:lpstr>WK 2017 mannen</vt:lpstr>
      <vt:lpstr>WK 2019 vrouwen</vt:lpstr>
      <vt:lpstr>WK 2018 vrouwen</vt:lpstr>
      <vt:lpstr>WK 2017 vrouwen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Lennard Villafuerte</dc:creator>
  <cp:lastModifiedBy>Els van de Mast</cp:lastModifiedBy>
  <cp:lastPrinted>2020-05-09T18:55:14Z</cp:lastPrinted>
  <dcterms:created xsi:type="dcterms:W3CDTF">2020-03-05T12:33:53Z</dcterms:created>
  <dcterms:modified xsi:type="dcterms:W3CDTF">2020-10-20T13:44:35Z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0x010100786C0FEA4FA09F4A973374E5072BB6B9</vt:lpwstr>
  </property>
</Properties>
</file>